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6\Webアップ用\2024.3\"/>
    </mc:Choice>
  </mc:AlternateContent>
  <bookViews>
    <workbookView xWindow="0" yWindow="0" windowWidth="28800" windowHeight="13005"/>
  </bookViews>
  <sheets>
    <sheet name="Number of Vessels 2024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H39" i="1"/>
  <c r="G39" i="1"/>
  <c r="E39" i="1"/>
  <c r="D39" i="1"/>
  <c r="J38" i="1"/>
  <c r="L38" i="1" s="1"/>
  <c r="N38" i="1" s="1"/>
  <c r="P38" i="1" s="1"/>
  <c r="R38" i="1" s="1"/>
  <c r="T38" i="1" s="1"/>
  <c r="V38" i="1" s="1"/>
  <c r="X38" i="1" s="1"/>
  <c r="Z38" i="1" s="1"/>
  <c r="F38" i="1"/>
  <c r="H38" i="1" s="1"/>
  <c r="J37" i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F34" i="1"/>
  <c r="H34" i="1" s="1"/>
  <c r="J34" i="1" s="1"/>
  <c r="Y33" i="1"/>
  <c r="W33" i="1"/>
  <c r="U33" i="1"/>
  <c r="S33" i="1"/>
  <c r="Q33" i="1"/>
  <c r="O33" i="1"/>
  <c r="M33" i="1"/>
  <c r="K33" i="1"/>
  <c r="I33" i="1"/>
  <c r="G33" i="1"/>
  <c r="E33" i="1"/>
  <c r="D33" i="1"/>
  <c r="F32" i="1"/>
  <c r="F8" i="1" s="1"/>
  <c r="F31" i="1"/>
  <c r="H31" i="1" s="1"/>
  <c r="Y30" i="1"/>
  <c r="W30" i="1"/>
  <c r="U30" i="1"/>
  <c r="S30" i="1"/>
  <c r="Q30" i="1"/>
  <c r="O30" i="1"/>
  <c r="M30" i="1"/>
  <c r="K30" i="1"/>
  <c r="I30" i="1"/>
  <c r="G30" i="1"/>
  <c r="E30" i="1"/>
  <c r="D30" i="1"/>
  <c r="J29" i="1"/>
  <c r="L29" i="1" s="1"/>
  <c r="N29" i="1" s="1"/>
  <c r="P29" i="1" s="1"/>
  <c r="R29" i="1" s="1"/>
  <c r="T29" i="1" s="1"/>
  <c r="V29" i="1" s="1"/>
  <c r="X29" i="1" s="1"/>
  <c r="Z29" i="1" s="1"/>
  <c r="H29" i="1"/>
  <c r="F29" i="1"/>
  <c r="F28" i="1"/>
  <c r="H28" i="1" s="1"/>
  <c r="Y27" i="1"/>
  <c r="W27" i="1"/>
  <c r="U27" i="1"/>
  <c r="S27" i="1"/>
  <c r="Q27" i="1"/>
  <c r="O27" i="1"/>
  <c r="M27" i="1"/>
  <c r="K27" i="1"/>
  <c r="I27" i="1"/>
  <c r="H27" i="1"/>
  <c r="G27" i="1"/>
  <c r="E27" i="1"/>
  <c r="D27" i="1"/>
  <c r="J26" i="1"/>
  <c r="L26" i="1" s="1"/>
  <c r="N26" i="1" s="1"/>
  <c r="P26" i="1" s="1"/>
  <c r="R26" i="1" s="1"/>
  <c r="T26" i="1" s="1"/>
  <c r="V26" i="1" s="1"/>
  <c r="X26" i="1" s="1"/>
  <c r="Z26" i="1" s="1"/>
  <c r="F26" i="1"/>
  <c r="H26" i="1" s="1"/>
  <c r="J25" i="1"/>
  <c r="H25" i="1"/>
  <c r="F25" i="1"/>
  <c r="F27" i="1" s="1"/>
  <c r="Y24" i="1"/>
  <c r="W24" i="1"/>
  <c r="U24" i="1"/>
  <c r="S24" i="1"/>
  <c r="Q24" i="1"/>
  <c r="O24" i="1"/>
  <c r="M24" i="1"/>
  <c r="K24" i="1"/>
  <c r="I24" i="1"/>
  <c r="G24" i="1"/>
  <c r="E24" i="1"/>
  <c r="D24" i="1"/>
  <c r="F23" i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F22" i="1"/>
  <c r="H22" i="1" s="1"/>
  <c r="H24" i="1" s="1"/>
  <c r="Y21" i="1"/>
  <c r="W21" i="1"/>
  <c r="U21" i="1"/>
  <c r="S21" i="1"/>
  <c r="Q21" i="1"/>
  <c r="O21" i="1"/>
  <c r="M21" i="1"/>
  <c r="K21" i="1"/>
  <c r="I21" i="1"/>
  <c r="G21" i="1"/>
  <c r="E21" i="1"/>
  <c r="D21" i="1"/>
  <c r="F20" i="1"/>
  <c r="F21" i="1" s="1"/>
  <c r="F19" i="1"/>
  <c r="H19" i="1" s="1"/>
  <c r="Y18" i="1"/>
  <c r="W18" i="1"/>
  <c r="U18" i="1"/>
  <c r="S18" i="1"/>
  <c r="Q18" i="1"/>
  <c r="O18" i="1"/>
  <c r="M18" i="1"/>
  <c r="K18" i="1"/>
  <c r="I18" i="1"/>
  <c r="G18" i="1"/>
  <c r="E18" i="1"/>
  <c r="D18" i="1"/>
  <c r="J17" i="1"/>
  <c r="L17" i="1" s="1"/>
  <c r="N17" i="1" s="1"/>
  <c r="P17" i="1" s="1"/>
  <c r="R17" i="1" s="1"/>
  <c r="T17" i="1" s="1"/>
  <c r="V17" i="1" s="1"/>
  <c r="X17" i="1" s="1"/>
  <c r="Z17" i="1" s="1"/>
  <c r="H17" i="1"/>
  <c r="F17" i="1"/>
  <c r="F16" i="1"/>
  <c r="F18" i="1" s="1"/>
  <c r="Y15" i="1"/>
  <c r="W15" i="1"/>
  <c r="U15" i="1"/>
  <c r="S15" i="1"/>
  <c r="Q15" i="1"/>
  <c r="O15" i="1"/>
  <c r="M15" i="1"/>
  <c r="K15" i="1"/>
  <c r="I15" i="1"/>
  <c r="H15" i="1"/>
  <c r="G15" i="1"/>
  <c r="E15" i="1"/>
  <c r="D15" i="1"/>
  <c r="J14" i="1"/>
  <c r="L14" i="1" s="1"/>
  <c r="F14" i="1"/>
  <c r="H14" i="1" s="1"/>
  <c r="J13" i="1"/>
  <c r="H13" i="1"/>
  <c r="H7" i="1" s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F11" i="1"/>
  <c r="H11" i="1" s="1"/>
  <c r="J11" i="1" s="1"/>
  <c r="L11" i="1" s="1"/>
  <c r="L10" i="1"/>
  <c r="N10" i="1" s="1"/>
  <c r="J10" i="1"/>
  <c r="H10" i="1"/>
  <c r="F10" i="1"/>
  <c r="F9" i="1"/>
  <c r="Y8" i="1"/>
  <c r="W8" i="1"/>
  <c r="U8" i="1"/>
  <c r="S8" i="1"/>
  <c r="Q8" i="1"/>
  <c r="O8" i="1"/>
  <c r="M8" i="1"/>
  <c r="K8" i="1"/>
  <c r="I8" i="1"/>
  <c r="Y7" i="1"/>
  <c r="Y9" i="1" s="1"/>
  <c r="W7" i="1"/>
  <c r="W9" i="1" s="1"/>
  <c r="U7" i="1"/>
  <c r="U9" i="1" s="1"/>
  <c r="S7" i="1"/>
  <c r="S9" i="1" s="1"/>
  <c r="Q7" i="1"/>
  <c r="Q9" i="1" s="1"/>
  <c r="O7" i="1"/>
  <c r="O9" i="1" s="1"/>
  <c r="M7" i="1"/>
  <c r="M9" i="1" s="1"/>
  <c r="K7" i="1"/>
  <c r="K9" i="1" s="1"/>
  <c r="I7" i="1"/>
  <c r="I9" i="1" s="1"/>
  <c r="G7" i="1"/>
  <c r="G9" i="1" s="1"/>
  <c r="F7" i="1"/>
  <c r="E7" i="1"/>
  <c r="E9" i="1" s="1"/>
  <c r="D7" i="1"/>
  <c r="D9" i="1" s="1"/>
  <c r="D6" i="1"/>
  <c r="Y5" i="1"/>
  <c r="W5" i="1"/>
  <c r="U5" i="1"/>
  <c r="S5" i="1"/>
  <c r="Q5" i="1"/>
  <c r="O5" i="1"/>
  <c r="M5" i="1"/>
  <c r="K5" i="1"/>
  <c r="I5" i="1"/>
  <c r="Y4" i="1"/>
  <c r="W4" i="1"/>
  <c r="W6" i="1" s="1"/>
  <c r="U4" i="1"/>
  <c r="S4" i="1"/>
  <c r="S6" i="1" s="1"/>
  <c r="Q4" i="1"/>
  <c r="O4" i="1"/>
  <c r="O6" i="1" s="1"/>
  <c r="M4" i="1"/>
  <c r="K4" i="1"/>
  <c r="K6" i="1" s="1"/>
  <c r="I4" i="1"/>
  <c r="G4" i="1"/>
  <c r="G6" i="1" s="1"/>
  <c r="E4" i="1"/>
  <c r="E6" i="1" s="1"/>
  <c r="D4" i="1"/>
  <c r="J36" i="1" l="1"/>
  <c r="L34" i="1"/>
  <c r="I6" i="1"/>
  <c r="Q6" i="1"/>
  <c r="Y6" i="1"/>
  <c r="L5" i="1"/>
  <c r="N11" i="1"/>
  <c r="N14" i="1"/>
  <c r="H30" i="1"/>
  <c r="J28" i="1"/>
  <c r="H4" i="1"/>
  <c r="M6" i="1"/>
  <c r="U6" i="1"/>
  <c r="J4" i="1"/>
  <c r="J6" i="1" s="1"/>
  <c r="F4" i="1"/>
  <c r="J5" i="1"/>
  <c r="F12" i="1"/>
  <c r="H16" i="1"/>
  <c r="H20" i="1"/>
  <c r="J20" i="1" s="1"/>
  <c r="L20" i="1" s="1"/>
  <c r="N20" i="1" s="1"/>
  <c r="P20" i="1" s="1"/>
  <c r="R20" i="1" s="1"/>
  <c r="T20" i="1" s="1"/>
  <c r="V20" i="1" s="1"/>
  <c r="X20" i="1" s="1"/>
  <c r="Z20" i="1" s="1"/>
  <c r="J22" i="1"/>
  <c r="F30" i="1"/>
  <c r="J31" i="1"/>
  <c r="P10" i="1"/>
  <c r="N12" i="1"/>
  <c r="H12" i="1"/>
  <c r="J15" i="1"/>
  <c r="L13" i="1"/>
  <c r="H36" i="1"/>
  <c r="J39" i="1"/>
  <c r="L37" i="1"/>
  <c r="F5" i="1"/>
  <c r="J27" i="1"/>
  <c r="L25" i="1"/>
  <c r="F33" i="1"/>
  <c r="H5" i="1"/>
  <c r="J12" i="1"/>
  <c r="L12" i="1"/>
  <c r="H21" i="1"/>
  <c r="J19" i="1"/>
  <c r="H32" i="1"/>
  <c r="F24" i="1"/>
  <c r="F36" i="1"/>
  <c r="N13" i="1" l="1"/>
  <c r="L15" i="1"/>
  <c r="N34" i="1"/>
  <c r="L36" i="1"/>
  <c r="L28" i="1"/>
  <c r="J30" i="1"/>
  <c r="R10" i="1"/>
  <c r="J24" i="1"/>
  <c r="L22" i="1"/>
  <c r="P11" i="1"/>
  <c r="N5" i="1"/>
  <c r="J32" i="1"/>
  <c r="H8" i="1"/>
  <c r="H9" i="1" s="1"/>
  <c r="N37" i="1"/>
  <c r="L39" i="1"/>
  <c r="L31" i="1"/>
  <c r="J33" i="1"/>
  <c r="F6" i="1"/>
  <c r="J21" i="1"/>
  <c r="L19" i="1"/>
  <c r="J7" i="1"/>
  <c r="N25" i="1"/>
  <c r="L27" i="1"/>
  <c r="H33" i="1"/>
  <c r="H18" i="1"/>
  <c r="J16" i="1"/>
  <c r="H6" i="1"/>
  <c r="P14" i="1"/>
  <c r="N22" i="1" l="1"/>
  <c r="L24" i="1"/>
  <c r="P34" i="1"/>
  <c r="N36" i="1"/>
  <c r="L32" i="1"/>
  <c r="J8" i="1"/>
  <c r="J9" i="1" s="1"/>
  <c r="R14" i="1"/>
  <c r="L21" i="1"/>
  <c r="N19" i="1"/>
  <c r="L33" i="1"/>
  <c r="N31" i="1"/>
  <c r="L7" i="1"/>
  <c r="T10" i="1"/>
  <c r="L30" i="1"/>
  <c r="N28" i="1"/>
  <c r="L4" i="1"/>
  <c r="L6" i="1" s="1"/>
  <c r="L16" i="1"/>
  <c r="J18" i="1"/>
  <c r="N27" i="1"/>
  <c r="P25" i="1"/>
  <c r="N39" i="1"/>
  <c r="P37" i="1"/>
  <c r="R11" i="1"/>
  <c r="P5" i="1"/>
  <c r="P12" i="1"/>
  <c r="N15" i="1"/>
  <c r="N7" i="1"/>
  <c r="P13" i="1"/>
  <c r="R13" i="1" l="1"/>
  <c r="P15" i="1"/>
  <c r="P27" i="1"/>
  <c r="R25" i="1"/>
  <c r="V10" i="1"/>
  <c r="T12" i="1"/>
  <c r="T14" i="1"/>
  <c r="P36" i="1"/>
  <c r="R34" i="1"/>
  <c r="T11" i="1"/>
  <c r="R5" i="1"/>
  <c r="N30" i="1"/>
  <c r="P28" i="1"/>
  <c r="N4" i="1"/>
  <c r="N6" i="1" s="1"/>
  <c r="R12" i="1"/>
  <c r="P19" i="1"/>
  <c r="N21" i="1"/>
  <c r="R37" i="1"/>
  <c r="P39" i="1"/>
  <c r="L9" i="1"/>
  <c r="N32" i="1"/>
  <c r="L8" i="1"/>
  <c r="P22" i="1"/>
  <c r="N24" i="1"/>
  <c r="L18" i="1"/>
  <c r="N16" i="1"/>
  <c r="P31" i="1"/>
  <c r="N33" i="1"/>
  <c r="P21" i="1" l="1"/>
  <c r="R19" i="1"/>
  <c r="R36" i="1"/>
  <c r="T34" i="1"/>
  <c r="R31" i="1"/>
  <c r="P7" i="1"/>
  <c r="P16" i="1"/>
  <c r="N18" i="1"/>
  <c r="R39" i="1"/>
  <c r="T37" i="1"/>
  <c r="T5" i="1"/>
  <c r="V11" i="1"/>
  <c r="V14" i="1"/>
  <c r="X10" i="1"/>
  <c r="V12" i="1"/>
  <c r="R22" i="1"/>
  <c r="P24" i="1"/>
  <c r="P32" i="1"/>
  <c r="N8" i="1"/>
  <c r="N9" i="1" s="1"/>
  <c r="P30" i="1"/>
  <c r="R28" i="1"/>
  <c r="P4" i="1"/>
  <c r="P6" i="1" s="1"/>
  <c r="R27" i="1"/>
  <c r="T25" i="1"/>
  <c r="R15" i="1"/>
  <c r="T13" i="1"/>
  <c r="R7" i="1"/>
  <c r="V34" i="1" l="1"/>
  <c r="T36" i="1"/>
  <c r="R24" i="1"/>
  <c r="T22" i="1"/>
  <c r="V37" i="1"/>
  <c r="T39" i="1"/>
  <c r="X14" i="1"/>
  <c r="T19" i="1"/>
  <c r="R21" i="1"/>
  <c r="T28" i="1"/>
  <c r="R30" i="1"/>
  <c r="R4" i="1"/>
  <c r="R6" i="1" s="1"/>
  <c r="Z10" i="1"/>
  <c r="X12" i="1"/>
  <c r="P18" i="1"/>
  <c r="R16" i="1"/>
  <c r="V25" i="1"/>
  <c r="T27" i="1"/>
  <c r="T31" i="1"/>
  <c r="V13" i="1"/>
  <c r="T15" i="1"/>
  <c r="R32" i="1"/>
  <c r="P8" i="1"/>
  <c r="P9" i="1" s="1"/>
  <c r="X11" i="1"/>
  <c r="V5" i="1"/>
  <c r="P33" i="1"/>
  <c r="T32" i="1" l="1"/>
  <c r="T33" i="1" s="1"/>
  <c r="R8" i="1"/>
  <c r="R9" i="1" s="1"/>
  <c r="V31" i="1"/>
  <c r="V22" i="1"/>
  <c r="T24" i="1"/>
  <c r="T7" i="1"/>
  <c r="R33" i="1"/>
  <c r="V27" i="1"/>
  <c r="X25" i="1"/>
  <c r="T30" i="1"/>
  <c r="V28" i="1"/>
  <c r="T4" i="1"/>
  <c r="T6" i="1" s="1"/>
  <c r="Z14" i="1"/>
  <c r="Z11" i="1"/>
  <c r="Z5" i="1" s="1"/>
  <c r="X5" i="1"/>
  <c r="T16" i="1"/>
  <c r="R18" i="1"/>
  <c r="Z12" i="1"/>
  <c r="V15" i="1"/>
  <c r="X13" i="1"/>
  <c r="V7" i="1"/>
  <c r="T21" i="1"/>
  <c r="V19" i="1"/>
  <c r="V39" i="1"/>
  <c r="X37" i="1"/>
  <c r="X34" i="1"/>
  <c r="V36" i="1"/>
  <c r="Z34" i="1" l="1"/>
  <c r="Z36" i="1" s="1"/>
  <c r="X36" i="1"/>
  <c r="X39" i="1"/>
  <c r="Z37" i="1"/>
  <c r="Z39" i="1" s="1"/>
  <c r="X28" i="1"/>
  <c r="V30" i="1"/>
  <c r="V4" i="1"/>
  <c r="V6" i="1" s="1"/>
  <c r="X31" i="1"/>
  <c r="X15" i="1"/>
  <c r="Z13" i="1"/>
  <c r="X7" i="1"/>
  <c r="T9" i="1"/>
  <c r="X19" i="1"/>
  <c r="V21" i="1"/>
  <c r="T18" i="1"/>
  <c r="V16" i="1"/>
  <c r="Z25" i="1"/>
  <c r="Z27" i="1" s="1"/>
  <c r="X27" i="1"/>
  <c r="X22" i="1"/>
  <c r="V24" i="1"/>
  <c r="V32" i="1"/>
  <c r="T8" i="1"/>
  <c r="V18" i="1" l="1"/>
  <c r="X16" i="1"/>
  <c r="X32" i="1"/>
  <c r="V8" i="1"/>
  <c r="V9" i="1" s="1"/>
  <c r="X21" i="1"/>
  <c r="Z19" i="1"/>
  <c r="Z21" i="1" s="1"/>
  <c r="Z15" i="1"/>
  <c r="Z7" i="1"/>
  <c r="X24" i="1"/>
  <c r="Z22" i="1"/>
  <c r="Z24" i="1" s="1"/>
  <c r="V33" i="1"/>
  <c r="X30" i="1"/>
  <c r="Z28" i="1"/>
  <c r="X4" i="1"/>
  <c r="X6" i="1" s="1"/>
  <c r="X33" i="1"/>
  <c r="Z31" i="1"/>
  <c r="Z32" i="1" l="1"/>
  <c r="Z8" i="1" s="1"/>
  <c r="Z9" i="1" s="1"/>
  <c r="X8" i="1"/>
  <c r="X9" i="1" s="1"/>
  <c r="X18" i="1"/>
  <c r="Z16" i="1"/>
  <c r="Z18" i="1" s="1"/>
  <c r="Z33" i="1"/>
  <c r="Z30" i="1"/>
  <c r="Z4" i="1"/>
  <c r="Z6" i="1" s="1"/>
</calcChain>
</file>

<file path=xl/sharedStrings.xml><?xml version="1.0" encoding="utf-8"?>
<sst xmlns="http://schemas.openxmlformats.org/spreadsheetml/2006/main" count="49" uniqueCount="31">
  <si>
    <t>Monthly Report of the Port of Shimizu (1)_ Number of Vessels  in March, 2024 (As of April 23, 2024)</t>
    <phoneticPr fontId="4"/>
  </si>
  <si>
    <t>Unit: tons</t>
    <phoneticPr fontId="4"/>
  </si>
  <si>
    <t xml:space="preserve">January </t>
    <phoneticPr fontId="4"/>
  </si>
  <si>
    <t>February</t>
    <phoneticPr fontId="4"/>
  </si>
  <si>
    <t>Cumulative</t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</si>
  <si>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</si>
  <si>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</si>
  <si>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</si>
  <si>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</si>
  <si>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</si>
  <si>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</si>
  <si>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</si>
  <si>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</si>
  <si>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</si>
  <si>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</si>
  <si>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*About the chart</t>
    <phoneticPr fontId="4"/>
  </si>
  <si>
    <t xml:space="preserve"> GRAND TOTAL</t>
    <phoneticPr fontId="4"/>
  </si>
  <si>
    <t>Total Number of Vessels</t>
    <phoneticPr fontId="4"/>
  </si>
  <si>
    <t>Top row: 2024</t>
    <phoneticPr fontId="4"/>
  </si>
  <si>
    <t>Middle row: 2023</t>
    <phoneticPr fontId="4"/>
  </si>
  <si>
    <t>Bottom row: 2024/2023</t>
    <phoneticPr fontId="4"/>
  </si>
  <si>
    <t>Total Gross Tonnage of Vessels</t>
  </si>
  <si>
    <t>Ocean-going Vessels</t>
    <phoneticPr fontId="11"/>
  </si>
  <si>
    <t>Total</t>
    <phoneticPr fontId="11"/>
  </si>
  <si>
    <t>Number of Vessels</t>
  </si>
  <si>
    <t>Gross Tonnage of Vessels</t>
  </si>
  <si>
    <t>Full Containerships</t>
    <phoneticPr fontId="4"/>
  </si>
  <si>
    <t>Semi Containerships</t>
    <phoneticPr fontId="4"/>
  </si>
  <si>
    <t>Coasters</t>
    <phoneticPr fontId="11"/>
  </si>
  <si>
    <t>Total</t>
    <phoneticPr fontId="11"/>
  </si>
  <si>
    <t>Ferries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</si>
</sst>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\(#,###\)"/>
    <numFmt numFmtId="179" formatCode="0.0%"/>
    <numFmt numFmtId="180" formatCode="\(0\)"/>
    <numFmt numFmtId="181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176" fontId="5" fillId="0" borderId="0" xfId="1" applyNumberFormat="1" applyFont="1" applyAlignment="1">
      <alignment shrinkToFit="1"/>
    </xf>
    <xf numFmtId="176" fontId="5" fillId="0" borderId="0" xfId="1" applyNumberFormat="1" applyFont="1" applyAlignment="1"/>
    <xf numFmtId="176" fontId="5" fillId="0" borderId="0" xfId="1" applyNumberFormat="1" applyFont="1" applyFill="1" applyAlignment="1">
      <alignment shrinkToFit="1"/>
    </xf>
    <xf numFmtId="176" fontId="5" fillId="0" borderId="0" xfId="1" applyNumberFormat="1" applyFont="1" applyAlignment="1">
      <alignment horizontal="right" shrinkToFit="1"/>
    </xf>
    <xf numFmtId="176" fontId="5" fillId="0" borderId="1" xfId="1" applyNumberFormat="1" applyFont="1" applyBorder="1" applyAlignment="1">
      <alignment shrinkToFit="1"/>
    </xf>
    <xf numFmtId="0" fontId="5" fillId="0" borderId="0" xfId="0" applyFont="1" applyAlignment="1">
      <alignment horizontal="right" shrinkToFi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left" shrinkToFit="1"/>
    </xf>
    <xf numFmtId="176" fontId="5" fillId="0" borderId="0" xfId="1" applyNumberFormat="1" applyFont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9" fillId="3" borderId="6" xfId="1" applyNumberFormat="1" applyFont="1" applyFill="1" applyBorder="1" applyAlignment="1">
      <alignment horizontal="right" shrinkToFit="1"/>
    </xf>
    <xf numFmtId="176" fontId="9" fillId="2" borderId="6" xfId="1" applyNumberFormat="1" applyFont="1" applyFill="1" applyBorder="1" applyAlignment="1">
      <alignment horizontal="right" shrinkToFit="1"/>
    </xf>
    <xf numFmtId="177" fontId="7" fillId="0" borderId="0" xfId="0" applyNumberFormat="1" applyFont="1" applyBorder="1" applyAlignment="1">
      <alignment vertical="center" shrinkToFit="1"/>
    </xf>
    <xf numFmtId="176" fontId="10" fillId="0" borderId="0" xfId="1" applyNumberFormat="1" applyFont="1" applyAlignment="1"/>
    <xf numFmtId="176" fontId="8" fillId="0" borderId="9" xfId="1" applyNumberFormat="1" applyFont="1" applyBorder="1" applyAlignment="1">
      <alignment horizontal="center" vertical="center" textRotation="90" wrapText="1"/>
    </xf>
    <xf numFmtId="176" fontId="8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 wrapText="1"/>
    </xf>
    <xf numFmtId="178" fontId="9" fillId="4" borderId="9" xfId="1" applyNumberFormat="1" applyFont="1" applyFill="1" applyBorder="1" applyAlignment="1">
      <alignment horizontal="right" shrinkToFit="1"/>
    </xf>
    <xf numFmtId="178" fontId="9" fillId="2" borderId="9" xfId="1" applyNumberFormat="1" applyFont="1" applyFill="1" applyBorder="1" applyAlignment="1">
      <alignment horizontal="right" shrinkToFit="1"/>
    </xf>
    <xf numFmtId="0" fontId="7" fillId="0" borderId="0" xfId="0" applyFont="1" applyAlignment="1">
      <alignment vertical="center" shrinkToFit="1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3" xfId="1" applyNumberFormat="1" applyFont="1" applyBorder="1" applyAlignment="1">
      <alignment horizontal="center" vertical="center" wrapText="1"/>
    </xf>
    <xf numFmtId="179" fontId="9" fillId="0" borderId="9" xfId="1" applyNumberFormat="1" applyFont="1" applyBorder="1" applyAlignment="1">
      <alignment horizontal="right" shrinkToFit="1"/>
    </xf>
    <xf numFmtId="179" fontId="9" fillId="2" borderId="14" xfId="1" applyNumberFormat="1" applyFont="1" applyFill="1" applyBorder="1" applyAlignment="1">
      <alignment horizontal="right" shrinkToFit="1"/>
    </xf>
    <xf numFmtId="179" fontId="9" fillId="0" borderId="9" xfId="1" applyNumberFormat="1" applyFont="1" applyFill="1" applyBorder="1" applyAlignment="1">
      <alignment horizontal="right" shrinkToFit="1"/>
    </xf>
    <xf numFmtId="179" fontId="9" fillId="3" borderId="9" xfId="1" applyNumberFormat="1" applyFont="1" applyFill="1" applyBorder="1" applyAlignment="1">
      <alignment horizontal="right" shrinkToFit="1"/>
    </xf>
    <xf numFmtId="179" fontId="9" fillId="0" borderId="14" xfId="1" applyNumberFormat="1" applyFont="1" applyBorder="1" applyAlignment="1">
      <alignment horizontal="right" shrinkToFit="1"/>
    </xf>
    <xf numFmtId="179" fontId="10" fillId="0" borderId="0" xfId="1" applyNumberFormat="1" applyFont="1" applyAlignment="1"/>
    <xf numFmtId="176" fontId="9" fillId="3" borderId="15" xfId="1" applyNumberFormat="1" applyFont="1" applyFill="1" applyBorder="1" applyAlignment="1">
      <alignment horizontal="right" shrinkToFit="1"/>
    </xf>
    <xf numFmtId="176" fontId="9" fillId="2" borderId="9" xfId="1" applyNumberFormat="1" applyFont="1" applyFill="1" applyBorder="1" applyAlignment="1">
      <alignment horizontal="right" shrinkToFit="1"/>
    </xf>
    <xf numFmtId="176" fontId="9" fillId="0" borderId="9" xfId="1" applyNumberFormat="1" applyFont="1" applyBorder="1" applyAlignment="1">
      <alignment horizontal="right" shrinkToFit="1"/>
    </xf>
    <xf numFmtId="176" fontId="8" fillId="0" borderId="16" xfId="1" applyNumberFormat="1" applyFont="1" applyBorder="1" applyAlignment="1">
      <alignment horizontal="center" vertical="center" textRotation="90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center" vertical="center" wrapText="1"/>
    </xf>
    <xf numFmtId="179" fontId="9" fillId="0" borderId="16" xfId="1" applyNumberFormat="1" applyFont="1" applyBorder="1" applyAlignment="1">
      <alignment horizontal="right" shrinkToFit="1"/>
    </xf>
    <xf numFmtId="179" fontId="9" fillId="2" borderId="16" xfId="1" applyNumberFormat="1" applyFont="1" applyFill="1" applyBorder="1" applyAlignment="1">
      <alignment horizontal="right" shrinkToFit="1"/>
    </xf>
    <xf numFmtId="179" fontId="9" fillId="0" borderId="16" xfId="1" applyNumberFormat="1" applyFont="1" applyFill="1" applyBorder="1" applyAlignment="1">
      <alignment horizontal="right" shrinkToFit="1"/>
    </xf>
    <xf numFmtId="179" fontId="9" fillId="3" borderId="16" xfId="1" applyNumberFormat="1" applyFont="1" applyFill="1" applyBorder="1" applyAlignment="1">
      <alignment horizontal="right" shrinkToFit="1"/>
    </xf>
    <xf numFmtId="179" fontId="5" fillId="0" borderId="0" xfId="1" applyNumberFormat="1" applyFont="1" applyAlignment="1">
      <alignment shrinkToFit="1"/>
    </xf>
    <xf numFmtId="176" fontId="8" fillId="0" borderId="19" xfId="1" applyNumberFormat="1" applyFont="1" applyBorder="1" applyAlignment="1">
      <alignment horizontal="center" vertical="center" textRotation="90" wrapText="1"/>
    </xf>
    <xf numFmtId="176" fontId="12" fillId="0" borderId="2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shrinkToFit="1"/>
    </xf>
    <xf numFmtId="176" fontId="9" fillId="4" borderId="9" xfId="1" applyNumberFormat="1" applyFont="1" applyFill="1" applyBorder="1" applyAlignment="1" applyProtection="1">
      <alignment horizontal="right" shrinkToFit="1"/>
      <protection locked="0"/>
    </xf>
    <xf numFmtId="177" fontId="9" fillId="4" borderId="10" xfId="2" applyNumberFormat="1" applyFont="1" applyFill="1" applyBorder="1" applyAlignment="1" applyProtection="1">
      <alignment horizontal="right" shrinkToFit="1"/>
      <protection locked="0"/>
    </xf>
    <xf numFmtId="176" fontId="8" fillId="0" borderId="10" xfId="1" applyNumberFormat="1" applyFont="1" applyBorder="1" applyAlignment="1">
      <alignment horizontal="center" vertical="center" textRotation="90" wrapText="1"/>
    </xf>
    <xf numFmtId="176" fontId="12" fillId="0" borderId="11" xfId="1" applyNumberFormat="1" applyFont="1" applyBorder="1" applyAlignment="1">
      <alignment horizontal="center" vertical="center" textRotation="90" wrapText="1"/>
    </xf>
    <xf numFmtId="178" fontId="9" fillId="4" borderId="9" xfId="1" applyNumberFormat="1" applyFont="1" applyFill="1" applyBorder="1" applyAlignment="1" applyProtection="1">
      <alignment horizontal="right" shrinkToFit="1"/>
      <protection locked="0"/>
    </xf>
    <xf numFmtId="178" fontId="9" fillId="2" borderId="9" xfId="1" applyNumberFormat="1" applyFont="1" applyFill="1" applyBorder="1" applyAlignment="1" applyProtection="1">
      <alignment horizontal="right" shrinkToFit="1"/>
      <protection locked="0"/>
    </xf>
    <xf numFmtId="176" fontId="5" fillId="0" borderId="14" xfId="1" applyNumberFormat="1" applyFont="1" applyBorder="1" applyAlignment="1">
      <alignment horizontal="center" vertical="center" textRotation="90" shrinkToFit="1"/>
    </xf>
    <xf numFmtId="179" fontId="9" fillId="3" borderId="14" xfId="1" applyNumberFormat="1" applyFont="1" applyFill="1" applyBorder="1" applyAlignment="1">
      <alignment horizontal="right" shrinkToFit="1"/>
    </xf>
    <xf numFmtId="180" fontId="8" fillId="0" borderId="15" xfId="1" applyNumberFormat="1" applyFont="1" applyBorder="1" applyAlignment="1">
      <alignment horizontal="center" textRotation="90" shrinkToFit="1"/>
    </xf>
    <xf numFmtId="180" fontId="8" fillId="0" borderId="9" xfId="1" applyNumberFormat="1" applyFont="1" applyBorder="1" applyAlignment="1">
      <alignment horizontal="center" textRotation="90" shrinkToFit="1"/>
    </xf>
    <xf numFmtId="176" fontId="12" fillId="0" borderId="21" xfId="1" applyNumberFormat="1" applyFont="1" applyBorder="1" applyAlignment="1">
      <alignment horizontal="center" vertical="center" textRotation="90" wrapText="1"/>
    </xf>
    <xf numFmtId="180" fontId="8" fillId="0" borderId="22" xfId="1" applyNumberFormat="1" applyFont="1" applyBorder="1" applyAlignment="1">
      <alignment horizontal="center" textRotation="90" shrinkToFit="1"/>
    </xf>
    <xf numFmtId="179" fontId="9" fillId="0" borderId="22" xfId="1" applyNumberFormat="1" applyFont="1" applyBorder="1" applyAlignment="1">
      <alignment horizontal="right" shrinkToFit="1"/>
    </xf>
    <xf numFmtId="179" fontId="9" fillId="2" borderId="22" xfId="1" applyNumberFormat="1" applyFont="1" applyFill="1" applyBorder="1" applyAlignment="1">
      <alignment horizontal="right" shrinkToFit="1"/>
    </xf>
    <xf numFmtId="179" fontId="9" fillId="3" borderId="22" xfId="1" applyNumberFormat="1" applyFont="1" applyFill="1" applyBorder="1" applyAlignment="1">
      <alignment horizontal="right" shrinkToFit="1"/>
    </xf>
    <xf numFmtId="176" fontId="12" fillId="0" borderId="6" xfId="1" applyNumberFormat="1" applyFont="1" applyBorder="1" applyAlignment="1">
      <alignment horizontal="center" vertical="center" textRotation="90" wrapText="1"/>
    </xf>
    <xf numFmtId="176" fontId="9" fillId="4" borderId="6" xfId="1" applyNumberFormat="1" applyFont="1" applyFill="1" applyBorder="1" applyAlignment="1" applyProtection="1">
      <alignment horizontal="right" shrinkToFit="1"/>
      <protection locked="0"/>
    </xf>
    <xf numFmtId="176" fontId="12" fillId="0" borderId="9" xfId="1" applyNumberFormat="1" applyFont="1" applyBorder="1" applyAlignment="1">
      <alignment horizontal="center" vertical="center" textRotation="90" wrapText="1"/>
    </xf>
    <xf numFmtId="181" fontId="9" fillId="4" borderId="9" xfId="1" applyNumberFormat="1" applyFont="1" applyFill="1" applyBorder="1" applyAlignment="1" applyProtection="1">
      <alignment horizontal="right" shrinkToFit="1"/>
      <protection locked="0"/>
    </xf>
    <xf numFmtId="176" fontId="9" fillId="2" borderId="15" xfId="1" applyNumberFormat="1" applyFont="1" applyFill="1" applyBorder="1" applyAlignment="1">
      <alignment horizontal="right" shrinkToFit="1"/>
    </xf>
    <xf numFmtId="176" fontId="9" fillId="4" borderId="11" xfId="1" applyNumberFormat="1" applyFont="1" applyFill="1" applyBorder="1" applyAlignment="1" applyProtection="1">
      <alignment horizontal="right" shrinkToFit="1"/>
      <protection locked="0"/>
    </xf>
    <xf numFmtId="176" fontId="10" fillId="0" borderId="0" xfId="1" applyNumberFormat="1" applyFont="1" applyBorder="1" applyAlignment="1"/>
    <xf numFmtId="176" fontId="8" fillId="0" borderId="23" xfId="1" applyNumberFormat="1" applyFont="1" applyBorder="1" applyAlignment="1">
      <alignment horizontal="center" vertical="center" textRotation="90" wrapText="1"/>
    </xf>
    <xf numFmtId="176" fontId="12" fillId="0" borderId="22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textRotation="90" wrapText="1"/>
    </xf>
    <xf numFmtId="176" fontId="5" fillId="0" borderId="1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wrapText="1"/>
    </xf>
    <xf numFmtId="176" fontId="5" fillId="0" borderId="22" xfId="1" applyNumberFormat="1" applyFont="1" applyBorder="1" applyAlignment="1">
      <alignment horizontal="center" vertical="center" textRotation="90" wrapText="1"/>
    </xf>
    <xf numFmtId="176" fontId="8" fillId="0" borderId="0" xfId="1" applyNumberFormat="1" applyFont="1" applyAlignment="1"/>
    <xf numFmtId="176" fontId="10" fillId="0" borderId="0" xfId="1" applyNumberFormat="1" applyFont="1" applyAlignment="1">
      <alignment shrinkToFit="1"/>
    </xf>
    <xf numFmtId="176" fontId="13" fillId="0" borderId="0" xfId="1" applyNumberFormat="1" applyFont="1" applyAlignment="1">
      <alignment shrinkToFit="1"/>
    </xf>
    <xf numFmtId="176" fontId="10" fillId="0" borderId="0" xfId="1" applyNumberFormat="1" applyFont="1" applyFill="1" applyAlignment="1">
      <alignment shrinkToFit="1"/>
    </xf>
    <xf numFmtId="176" fontId="14" fillId="0" borderId="0" xfId="1" applyNumberFormat="1" applyFont="1" applyFill="1" applyAlignment="1">
      <alignment vertical="center" shrinkToFit="1"/>
    </xf>
    <xf numFmtId="176" fontId="10" fillId="0" borderId="0" xfId="1" applyNumberFormat="1" applyFont="1" applyBorder="1" applyAlignment="1">
      <alignment shrinkToFit="1"/>
    </xf>
    <xf numFmtId="179" fontId="10" fillId="0" borderId="0" xfId="1" applyNumberFormat="1" applyFont="1" applyAlignment="1">
      <alignment shrinkToFi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sqref="A1:Q1"/>
      <selection pane="topRight" sqref="A1:Q1"/>
      <selection pane="bottomLeft" sqref="A1:Q1"/>
      <selection pane="bottomRight" activeCell="A2" sqref="A2"/>
    </sheetView>
  </sheetViews>
  <sheetFormatPr defaultRowHeight="15" x14ac:dyDescent="0.25"/>
  <cols>
    <col min="1" max="2" width="5.625" style="3" customWidth="1"/>
    <col min="3" max="3" width="7.25" style="3" customWidth="1"/>
    <col min="4" max="6" width="12.625" style="79" customWidth="1"/>
    <col min="7" max="7" width="12.625" style="81" bestFit="1" customWidth="1"/>
    <col min="8" max="8" width="12.625" style="79" bestFit="1" customWidth="1"/>
    <col min="9" max="9" width="12.625" style="79" customWidth="1"/>
    <col min="10" max="10" width="13.875" style="79" bestFit="1" customWidth="1"/>
    <col min="11" max="11" width="12.625" style="79" customWidth="1"/>
    <col min="12" max="12" width="13.875" style="79" bestFit="1" customWidth="1"/>
    <col min="13" max="13" width="12.625" style="79" customWidth="1"/>
    <col min="14" max="14" width="13.875" style="79" bestFit="1" customWidth="1"/>
    <col min="15" max="15" width="12.625" style="79" customWidth="1"/>
    <col min="16" max="16" width="13.875" style="79" bestFit="1" customWidth="1"/>
    <col min="17" max="17" width="12.625" style="79" customWidth="1"/>
    <col min="18" max="18" width="13.875" style="79" bestFit="1" customWidth="1"/>
    <col min="19" max="19" width="12.625" style="79" customWidth="1"/>
    <col min="20" max="20" width="13.875" style="79" bestFit="1" customWidth="1"/>
    <col min="21" max="21" width="12.625" style="79" customWidth="1"/>
    <col min="22" max="22" width="13.875" style="79" bestFit="1" customWidth="1"/>
    <col min="23" max="23" width="12.625" style="79" customWidth="1"/>
    <col min="24" max="24" width="13.875" style="79" bestFit="1" customWidth="1"/>
    <col min="25" max="25" width="12.625" style="79" bestFit="1" customWidth="1"/>
    <col min="26" max="26" width="13.875" style="79" bestFit="1" customWidth="1"/>
    <col min="27" max="27" width="16.875" style="2" customWidth="1"/>
    <col min="28" max="16384" width="9" style="21"/>
  </cols>
  <sheetData>
    <row r="1" spans="1:27" s="3" customFormat="1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s="3" customFormat="1" x14ac:dyDescent="0.25">
      <c r="D2" s="2"/>
      <c r="E2" s="2"/>
      <c r="F2" s="2"/>
      <c r="G2" s="4"/>
      <c r="H2" s="2"/>
      <c r="I2" s="2"/>
      <c r="J2" s="2"/>
      <c r="K2" s="2"/>
      <c r="L2" s="2"/>
      <c r="M2" s="2"/>
      <c r="N2" s="5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7" t="s">
        <v>1</v>
      </c>
      <c r="AA2" s="2"/>
    </row>
    <row r="3" spans="1:27" s="14" customFormat="1" ht="66.75" customHeight="1" x14ac:dyDescent="0.25">
      <c r="A3" s="8"/>
      <c r="B3" s="9"/>
      <c r="C3" s="10"/>
      <c r="D3" s="11" t="s">
        <v>2</v>
      </c>
      <c r="E3" s="11" t="s">
        <v>3</v>
      </c>
      <c r="F3" s="12" t="s">
        <v>4</v>
      </c>
      <c r="G3" s="11" t="s">
        <v>5</v>
      </c>
      <c r="H3" s="12" t="s">
        <v>4</v>
      </c>
      <c r="I3" s="11" t="s">
        <v>6</v>
      </c>
      <c r="J3" s="12" t="s">
        <v>4</v>
      </c>
      <c r="K3" s="11" t="s">
        <v>7</v>
      </c>
      <c r="L3" s="12" t="s">
        <v>4</v>
      </c>
      <c r="M3" s="11" t="s">
        <v>8</v>
      </c>
      <c r="N3" s="12" t="s">
        <v>4</v>
      </c>
      <c r="O3" s="11" t="s">
        <v>9</v>
      </c>
      <c r="P3" s="12" t="s">
        <v>4</v>
      </c>
      <c r="Q3" s="11" t="s">
        <v>10</v>
      </c>
      <c r="R3" s="12" t="s">
        <v>4</v>
      </c>
      <c r="S3" s="11" t="s">
        <v>11</v>
      </c>
      <c r="T3" s="12" t="s">
        <v>4</v>
      </c>
      <c r="U3" s="11" t="s">
        <v>12</v>
      </c>
      <c r="V3" s="12" t="s">
        <v>4</v>
      </c>
      <c r="W3" s="11" t="s">
        <v>13</v>
      </c>
      <c r="X3" s="12" t="s">
        <v>4</v>
      </c>
      <c r="Y3" s="11" t="s">
        <v>14</v>
      </c>
      <c r="Z3" s="12" t="s">
        <v>4</v>
      </c>
      <c r="AA3" s="13" t="s">
        <v>15</v>
      </c>
    </row>
    <row r="4" spans="1:27" ht="30" customHeight="1" x14ac:dyDescent="0.3">
      <c r="A4" s="15" t="s">
        <v>16</v>
      </c>
      <c r="B4" s="16" t="s">
        <v>17</v>
      </c>
      <c r="C4" s="17"/>
      <c r="D4" s="18">
        <f t="shared" ref="D4:X4" si="0">D10+D28</f>
        <v>530</v>
      </c>
      <c r="E4" s="18">
        <f t="shared" si="0"/>
        <v>630</v>
      </c>
      <c r="F4" s="19">
        <f t="shared" si="0"/>
        <v>1160</v>
      </c>
      <c r="G4" s="18">
        <f t="shared" si="0"/>
        <v>594</v>
      </c>
      <c r="H4" s="19">
        <f t="shared" si="0"/>
        <v>1754</v>
      </c>
      <c r="I4" s="18">
        <f t="shared" si="0"/>
        <v>0</v>
      </c>
      <c r="J4" s="19">
        <f t="shared" si="0"/>
        <v>1754</v>
      </c>
      <c r="K4" s="18">
        <f t="shared" si="0"/>
        <v>0</v>
      </c>
      <c r="L4" s="19">
        <f t="shared" si="0"/>
        <v>1754</v>
      </c>
      <c r="M4" s="18">
        <f t="shared" si="0"/>
        <v>0</v>
      </c>
      <c r="N4" s="19">
        <f t="shared" si="0"/>
        <v>1754</v>
      </c>
      <c r="O4" s="18">
        <f t="shared" si="0"/>
        <v>0</v>
      </c>
      <c r="P4" s="19">
        <f t="shared" si="0"/>
        <v>1754</v>
      </c>
      <c r="Q4" s="18">
        <f t="shared" si="0"/>
        <v>0</v>
      </c>
      <c r="R4" s="19">
        <f t="shared" si="0"/>
        <v>1754</v>
      </c>
      <c r="S4" s="18">
        <f t="shared" si="0"/>
        <v>0</v>
      </c>
      <c r="T4" s="19">
        <f t="shared" si="0"/>
        <v>1754</v>
      </c>
      <c r="U4" s="18">
        <f t="shared" si="0"/>
        <v>0</v>
      </c>
      <c r="V4" s="19">
        <f t="shared" si="0"/>
        <v>1754</v>
      </c>
      <c r="W4" s="18">
        <f t="shared" si="0"/>
        <v>0</v>
      </c>
      <c r="X4" s="19">
        <f t="shared" si="0"/>
        <v>1754</v>
      </c>
      <c r="Y4" s="18">
        <f>Y10+Y28</f>
        <v>0</v>
      </c>
      <c r="Z4" s="19">
        <f>Z10+Z28</f>
        <v>1754</v>
      </c>
      <c r="AA4" s="20" t="s">
        <v>18</v>
      </c>
    </row>
    <row r="5" spans="1:27" ht="30" customHeight="1" x14ac:dyDescent="0.3">
      <c r="A5" s="22"/>
      <c r="B5" s="23"/>
      <c r="C5" s="24"/>
      <c r="D5" s="25">
        <v>572</v>
      </c>
      <c r="E5" s="25">
        <v>625</v>
      </c>
      <c r="F5" s="26">
        <f>SUM(F11,F29)</f>
        <v>1197</v>
      </c>
      <c r="G5" s="25">
        <v>691</v>
      </c>
      <c r="H5" s="26">
        <f t="shared" ref="H5:Z5" si="1">SUM(H11,H29)</f>
        <v>1888</v>
      </c>
      <c r="I5" s="25">
        <f>I11+I29</f>
        <v>616</v>
      </c>
      <c r="J5" s="26">
        <f t="shared" si="1"/>
        <v>2504</v>
      </c>
      <c r="K5" s="25">
        <f>K11+K29</f>
        <v>656</v>
      </c>
      <c r="L5" s="26">
        <f t="shared" si="1"/>
        <v>3160</v>
      </c>
      <c r="M5" s="25">
        <f>M11+M29</f>
        <v>627</v>
      </c>
      <c r="N5" s="26">
        <f t="shared" si="1"/>
        <v>3787</v>
      </c>
      <c r="O5" s="25">
        <f>O11+O29</f>
        <v>650</v>
      </c>
      <c r="P5" s="26">
        <f t="shared" si="1"/>
        <v>4437</v>
      </c>
      <c r="Q5" s="25">
        <f>Q11+Q29</f>
        <v>609</v>
      </c>
      <c r="R5" s="26">
        <f t="shared" si="1"/>
        <v>5046</v>
      </c>
      <c r="S5" s="25">
        <f>S11+S29</f>
        <v>642</v>
      </c>
      <c r="T5" s="26">
        <f t="shared" si="1"/>
        <v>5688</v>
      </c>
      <c r="U5" s="25">
        <f>U11+U29</f>
        <v>650</v>
      </c>
      <c r="V5" s="26">
        <f t="shared" si="1"/>
        <v>6338</v>
      </c>
      <c r="W5" s="25">
        <f>W11+W29</f>
        <v>590</v>
      </c>
      <c r="X5" s="26">
        <f t="shared" si="1"/>
        <v>6928</v>
      </c>
      <c r="Y5" s="25">
        <f>Y11+Y29</f>
        <v>592</v>
      </c>
      <c r="Z5" s="26">
        <f t="shared" si="1"/>
        <v>7520</v>
      </c>
      <c r="AA5" s="27" t="s">
        <v>19</v>
      </c>
    </row>
    <row r="6" spans="1:27" s="35" customFormat="1" ht="30" customHeight="1" x14ac:dyDescent="0.3">
      <c r="A6" s="22"/>
      <c r="B6" s="28"/>
      <c r="C6" s="29"/>
      <c r="D6" s="30">
        <f t="shared" ref="D6:Z6" si="2">D4/D5</f>
        <v>0.92657342657342656</v>
      </c>
      <c r="E6" s="30">
        <f t="shared" si="2"/>
        <v>1.008</v>
      </c>
      <c r="F6" s="31">
        <f t="shared" si="2"/>
        <v>0.96908939014202167</v>
      </c>
      <c r="G6" s="32">
        <f t="shared" si="2"/>
        <v>0.8596237337192475</v>
      </c>
      <c r="H6" s="31">
        <f t="shared" si="2"/>
        <v>0.92902542372881358</v>
      </c>
      <c r="I6" s="30">
        <f t="shared" si="2"/>
        <v>0</v>
      </c>
      <c r="J6" s="31">
        <f t="shared" si="2"/>
        <v>0.70047923322683703</v>
      </c>
      <c r="K6" s="30">
        <f t="shared" si="2"/>
        <v>0</v>
      </c>
      <c r="L6" s="31">
        <f t="shared" si="2"/>
        <v>0.55506329113924047</v>
      </c>
      <c r="M6" s="30">
        <f t="shared" si="2"/>
        <v>0</v>
      </c>
      <c r="N6" s="31">
        <f t="shared" si="2"/>
        <v>0.46316345392130975</v>
      </c>
      <c r="O6" s="30">
        <f t="shared" si="2"/>
        <v>0</v>
      </c>
      <c r="P6" s="31">
        <f t="shared" si="2"/>
        <v>0.39531214784764479</v>
      </c>
      <c r="Q6" s="33">
        <f t="shared" si="2"/>
        <v>0</v>
      </c>
      <c r="R6" s="31">
        <f t="shared" si="2"/>
        <v>0.34760206103844632</v>
      </c>
      <c r="S6" s="30">
        <f t="shared" si="2"/>
        <v>0</v>
      </c>
      <c r="T6" s="31">
        <f t="shared" si="2"/>
        <v>0.30836849507735586</v>
      </c>
      <c r="U6" s="34">
        <f t="shared" si="2"/>
        <v>0</v>
      </c>
      <c r="V6" s="31">
        <f t="shared" si="2"/>
        <v>0.27674345219312085</v>
      </c>
      <c r="W6" s="30">
        <f t="shared" si="2"/>
        <v>0</v>
      </c>
      <c r="X6" s="31">
        <f t="shared" si="2"/>
        <v>0.25317551963048501</v>
      </c>
      <c r="Y6" s="34">
        <f t="shared" si="2"/>
        <v>0</v>
      </c>
      <c r="Z6" s="31">
        <f t="shared" si="2"/>
        <v>0.23324468085106384</v>
      </c>
      <c r="AA6" s="27" t="s">
        <v>20</v>
      </c>
    </row>
    <row r="7" spans="1:27" ht="30" customHeight="1" x14ac:dyDescent="0.3">
      <c r="A7" s="22"/>
      <c r="B7" s="23" t="s">
        <v>21</v>
      </c>
      <c r="C7" s="24"/>
      <c r="D7" s="36">
        <f>D13+D31</f>
        <v>3200874</v>
      </c>
      <c r="E7" s="36">
        <f>E13+E31</f>
        <v>3654821</v>
      </c>
      <c r="F7" s="37">
        <f t="shared" ref="F7:X7" si="3">F13+F31</f>
        <v>6855695</v>
      </c>
      <c r="G7" s="36">
        <f t="shared" si="3"/>
        <v>4293259</v>
      </c>
      <c r="H7" s="37">
        <f t="shared" si="3"/>
        <v>11148954</v>
      </c>
      <c r="I7" s="36">
        <f t="shared" si="3"/>
        <v>0</v>
      </c>
      <c r="J7" s="37">
        <f t="shared" si="3"/>
        <v>11148954</v>
      </c>
      <c r="K7" s="36">
        <f t="shared" si="3"/>
        <v>0</v>
      </c>
      <c r="L7" s="37">
        <f t="shared" si="3"/>
        <v>11148954</v>
      </c>
      <c r="M7" s="36">
        <f t="shared" si="3"/>
        <v>0</v>
      </c>
      <c r="N7" s="37">
        <f t="shared" si="3"/>
        <v>11148954</v>
      </c>
      <c r="O7" s="36">
        <f t="shared" si="3"/>
        <v>0</v>
      </c>
      <c r="P7" s="37">
        <f t="shared" si="3"/>
        <v>11148954</v>
      </c>
      <c r="Q7" s="36">
        <f t="shared" si="3"/>
        <v>0</v>
      </c>
      <c r="R7" s="37">
        <f t="shared" si="3"/>
        <v>11148954</v>
      </c>
      <c r="S7" s="36">
        <f t="shared" si="3"/>
        <v>0</v>
      </c>
      <c r="T7" s="37">
        <f t="shared" si="3"/>
        <v>11148954</v>
      </c>
      <c r="U7" s="38">
        <f>U13+U31</f>
        <v>0</v>
      </c>
      <c r="V7" s="37">
        <f t="shared" si="3"/>
        <v>11148954</v>
      </c>
      <c r="W7" s="36">
        <f t="shared" si="3"/>
        <v>0</v>
      </c>
      <c r="X7" s="37">
        <f t="shared" si="3"/>
        <v>11148954</v>
      </c>
      <c r="Y7" s="38">
        <f>Y13+Y31</f>
        <v>0</v>
      </c>
      <c r="Z7" s="37">
        <f>Z13+Z31</f>
        <v>11148954</v>
      </c>
    </row>
    <row r="8" spans="1:27" ht="30" customHeight="1" x14ac:dyDescent="0.3">
      <c r="A8" s="22"/>
      <c r="B8" s="23"/>
      <c r="C8" s="24"/>
      <c r="D8" s="25">
        <v>3250688</v>
      </c>
      <c r="E8" s="25">
        <v>3255457</v>
      </c>
      <c r="F8" s="26">
        <f t="shared" ref="F8:Z8" si="4">SUM(F14,F32)</f>
        <v>6506145</v>
      </c>
      <c r="G8" s="25">
        <v>4181189</v>
      </c>
      <c r="H8" s="26">
        <f t="shared" si="4"/>
        <v>10687334</v>
      </c>
      <c r="I8" s="25">
        <f>I14+I32</f>
        <v>3941173</v>
      </c>
      <c r="J8" s="26">
        <f t="shared" si="4"/>
        <v>14628507</v>
      </c>
      <c r="K8" s="25">
        <f>K14+K32</f>
        <v>3602817</v>
      </c>
      <c r="L8" s="26">
        <f t="shared" si="4"/>
        <v>18231324</v>
      </c>
      <c r="M8" s="25">
        <f>M14+M32</f>
        <v>3656430</v>
      </c>
      <c r="N8" s="26">
        <f t="shared" si="4"/>
        <v>21887754</v>
      </c>
      <c r="O8" s="25">
        <f>O14+O32</f>
        <v>3799215</v>
      </c>
      <c r="P8" s="26">
        <f t="shared" si="4"/>
        <v>25686969</v>
      </c>
      <c r="Q8" s="25">
        <f>Q14+Q32</f>
        <v>3707843</v>
      </c>
      <c r="R8" s="26">
        <f t="shared" si="4"/>
        <v>29394812</v>
      </c>
      <c r="S8" s="25">
        <f>S14+S32</f>
        <v>3863965</v>
      </c>
      <c r="T8" s="26">
        <f t="shared" si="4"/>
        <v>33258777</v>
      </c>
      <c r="U8" s="25">
        <f>U14+U32</f>
        <v>4839634</v>
      </c>
      <c r="V8" s="26">
        <f t="shared" si="4"/>
        <v>38098411</v>
      </c>
      <c r="W8" s="25">
        <f>W14+W32</f>
        <v>4095397</v>
      </c>
      <c r="X8" s="26">
        <f t="shared" si="4"/>
        <v>42193808</v>
      </c>
      <c r="Y8" s="25">
        <f>Y14+Y32</f>
        <v>3534644</v>
      </c>
      <c r="Z8" s="26">
        <f t="shared" si="4"/>
        <v>45728452</v>
      </c>
    </row>
    <row r="9" spans="1:27" s="35" customFormat="1" ht="30" customHeight="1" thickBot="1" x14ac:dyDescent="0.35">
      <c r="A9" s="39"/>
      <c r="B9" s="40"/>
      <c r="C9" s="41"/>
      <c r="D9" s="42">
        <f t="shared" ref="D9:Z9" si="5">D7/D8</f>
        <v>0.98467585938730506</v>
      </c>
      <c r="E9" s="42">
        <f t="shared" si="5"/>
        <v>1.1226752495886139</v>
      </c>
      <c r="F9" s="43">
        <f t="shared" si="5"/>
        <v>1.0537261312190245</v>
      </c>
      <c r="G9" s="44">
        <f t="shared" si="5"/>
        <v>1.0268033805694983</v>
      </c>
      <c r="H9" s="43">
        <f t="shared" si="5"/>
        <v>1.0431931855035128</v>
      </c>
      <c r="I9" s="42">
        <f t="shared" si="5"/>
        <v>0</v>
      </c>
      <c r="J9" s="43">
        <f t="shared" si="5"/>
        <v>0.76213888402965524</v>
      </c>
      <c r="K9" s="42">
        <f t="shared" si="5"/>
        <v>0</v>
      </c>
      <c r="L9" s="43">
        <f t="shared" si="5"/>
        <v>0.61152739098926656</v>
      </c>
      <c r="M9" s="42">
        <f t="shared" si="5"/>
        <v>0</v>
      </c>
      <c r="N9" s="43">
        <f t="shared" si="5"/>
        <v>0.50936948578643559</v>
      </c>
      <c r="O9" s="42">
        <f t="shared" si="5"/>
        <v>0</v>
      </c>
      <c r="P9" s="43">
        <f t="shared" si="5"/>
        <v>0.43403151224264724</v>
      </c>
      <c r="Q9" s="45">
        <f t="shared" si="5"/>
        <v>0</v>
      </c>
      <c r="R9" s="43">
        <f t="shared" si="5"/>
        <v>0.37928305171674515</v>
      </c>
      <c r="S9" s="45">
        <f t="shared" si="5"/>
        <v>0</v>
      </c>
      <c r="T9" s="43">
        <f t="shared" si="5"/>
        <v>0.33521839964229594</v>
      </c>
      <c r="U9" s="42">
        <f t="shared" si="5"/>
        <v>0</v>
      </c>
      <c r="V9" s="43">
        <f t="shared" si="5"/>
        <v>0.29263566924090351</v>
      </c>
      <c r="W9" s="42">
        <f t="shared" si="5"/>
        <v>0</v>
      </c>
      <c r="X9" s="43">
        <f t="shared" si="5"/>
        <v>0.26423199347164872</v>
      </c>
      <c r="Y9" s="42">
        <f t="shared" si="5"/>
        <v>0</v>
      </c>
      <c r="Z9" s="43">
        <f t="shared" si="5"/>
        <v>0.24380781575549507</v>
      </c>
      <c r="AA9" s="46"/>
    </row>
    <row r="10" spans="1:27" ht="30" customHeight="1" thickTop="1" x14ac:dyDescent="0.3">
      <c r="A10" s="47" t="s">
        <v>22</v>
      </c>
      <c r="B10" s="48" t="s">
        <v>23</v>
      </c>
      <c r="C10" s="49" t="s">
        <v>24</v>
      </c>
      <c r="D10" s="50">
        <v>123</v>
      </c>
      <c r="E10" s="50">
        <v>123</v>
      </c>
      <c r="F10" s="37">
        <f>D10+E10</f>
        <v>246</v>
      </c>
      <c r="G10" s="50">
        <v>137</v>
      </c>
      <c r="H10" s="37">
        <f>F10+G10</f>
        <v>383</v>
      </c>
      <c r="I10" s="50"/>
      <c r="J10" s="37">
        <f>H10+I10</f>
        <v>383</v>
      </c>
      <c r="K10" s="50"/>
      <c r="L10" s="37">
        <f>J10+K10</f>
        <v>383</v>
      </c>
      <c r="M10" s="50"/>
      <c r="N10" s="37">
        <f>L10+M10</f>
        <v>383</v>
      </c>
      <c r="O10" s="50"/>
      <c r="P10" s="37">
        <f>N10+O10</f>
        <v>383</v>
      </c>
      <c r="Q10" s="51"/>
      <c r="R10" s="37">
        <f>P10+Q10</f>
        <v>383</v>
      </c>
      <c r="S10" s="50"/>
      <c r="T10" s="37">
        <f>R10+S10</f>
        <v>383</v>
      </c>
      <c r="U10" s="50"/>
      <c r="V10" s="37">
        <f>T10+U10</f>
        <v>383</v>
      </c>
      <c r="W10" s="50"/>
      <c r="X10" s="37">
        <f>V10+W10</f>
        <v>383</v>
      </c>
      <c r="Y10" s="50"/>
      <c r="Z10" s="37">
        <f>X10+Y10</f>
        <v>383</v>
      </c>
    </row>
    <row r="11" spans="1:27" ht="30" customHeight="1" x14ac:dyDescent="0.3">
      <c r="A11" s="52"/>
      <c r="B11" s="53"/>
      <c r="C11" s="49"/>
      <c r="D11" s="54">
        <v>127</v>
      </c>
      <c r="E11" s="54">
        <v>128</v>
      </c>
      <c r="F11" s="26">
        <f>D11+E11</f>
        <v>255</v>
      </c>
      <c r="G11" s="54">
        <v>150</v>
      </c>
      <c r="H11" s="26">
        <f>F11+G11</f>
        <v>405</v>
      </c>
      <c r="I11" s="54">
        <v>155</v>
      </c>
      <c r="J11" s="26">
        <f>H11+I11</f>
        <v>560</v>
      </c>
      <c r="K11" s="54">
        <v>141</v>
      </c>
      <c r="L11" s="26">
        <f>J11+K11</f>
        <v>701</v>
      </c>
      <c r="M11" s="54">
        <v>148</v>
      </c>
      <c r="N11" s="26">
        <f>L11+M11</f>
        <v>849</v>
      </c>
      <c r="O11" s="54">
        <v>147</v>
      </c>
      <c r="P11" s="55">
        <f>N11+O11</f>
        <v>996</v>
      </c>
      <c r="Q11" s="54">
        <v>132</v>
      </c>
      <c r="R11" s="26">
        <f>P11+Q11</f>
        <v>1128</v>
      </c>
      <c r="S11" s="54">
        <v>146</v>
      </c>
      <c r="T11" s="26">
        <f>R11+S11</f>
        <v>1274</v>
      </c>
      <c r="U11" s="54">
        <v>152</v>
      </c>
      <c r="V11" s="26">
        <f>T11+U11</f>
        <v>1426</v>
      </c>
      <c r="W11" s="54">
        <v>138</v>
      </c>
      <c r="X11" s="26">
        <f>V11+W11</f>
        <v>1564</v>
      </c>
      <c r="Y11" s="54">
        <v>129</v>
      </c>
      <c r="Z11" s="26">
        <f>X11+Y11</f>
        <v>1693</v>
      </c>
    </row>
    <row r="12" spans="1:27" s="35" customFormat="1" ht="30" customHeight="1" x14ac:dyDescent="0.3">
      <c r="A12" s="52"/>
      <c r="B12" s="53"/>
      <c r="C12" s="56"/>
      <c r="D12" s="34">
        <f t="shared" ref="D12:Z12" si="6">D10/D11</f>
        <v>0.96850393700787396</v>
      </c>
      <c r="E12" s="34">
        <f t="shared" si="6"/>
        <v>0.9609375</v>
      </c>
      <c r="F12" s="31">
        <f t="shared" si="6"/>
        <v>0.96470588235294119</v>
      </c>
      <c r="G12" s="57">
        <f t="shared" si="6"/>
        <v>0.91333333333333333</v>
      </c>
      <c r="H12" s="31">
        <f t="shared" si="6"/>
        <v>0.94567901234567897</v>
      </c>
      <c r="I12" s="34">
        <f t="shared" si="6"/>
        <v>0</v>
      </c>
      <c r="J12" s="31">
        <f t="shared" si="6"/>
        <v>0.68392857142857144</v>
      </c>
      <c r="K12" s="34">
        <f t="shared" si="6"/>
        <v>0</v>
      </c>
      <c r="L12" s="31">
        <f t="shared" si="6"/>
        <v>0.54636233951497859</v>
      </c>
      <c r="M12" s="34">
        <f t="shared" si="6"/>
        <v>0</v>
      </c>
      <c r="N12" s="31">
        <f t="shared" si="6"/>
        <v>0.45111896348645464</v>
      </c>
      <c r="O12" s="34">
        <f t="shared" si="6"/>
        <v>0</v>
      </c>
      <c r="P12" s="31">
        <f t="shared" si="6"/>
        <v>0.38453815261044177</v>
      </c>
      <c r="Q12" s="57">
        <f t="shared" si="6"/>
        <v>0</v>
      </c>
      <c r="R12" s="31">
        <f t="shared" si="6"/>
        <v>0.33953900709219859</v>
      </c>
      <c r="S12" s="57">
        <f t="shared" si="6"/>
        <v>0</v>
      </c>
      <c r="T12" s="31">
        <f t="shared" si="6"/>
        <v>0.30062794348508637</v>
      </c>
      <c r="U12" s="34">
        <f t="shared" si="6"/>
        <v>0</v>
      </c>
      <c r="V12" s="31">
        <f t="shared" si="6"/>
        <v>0.26858345021037866</v>
      </c>
      <c r="W12" s="34">
        <f t="shared" si="6"/>
        <v>0</v>
      </c>
      <c r="X12" s="31">
        <f t="shared" si="6"/>
        <v>0.2448849104859335</v>
      </c>
      <c r="Y12" s="34">
        <f t="shared" si="6"/>
        <v>0</v>
      </c>
      <c r="Z12" s="31">
        <f t="shared" si="6"/>
        <v>0.2262256349675133</v>
      </c>
      <c r="AA12" s="46"/>
    </row>
    <row r="13" spans="1:27" ht="30" customHeight="1" x14ac:dyDescent="0.3">
      <c r="A13" s="52"/>
      <c r="B13" s="53"/>
      <c r="C13" s="58" t="s">
        <v>25</v>
      </c>
      <c r="D13" s="50">
        <v>2411056</v>
      </c>
      <c r="E13" s="50">
        <v>2764498</v>
      </c>
      <c r="F13" s="37">
        <f>D13+E13</f>
        <v>5175554</v>
      </c>
      <c r="G13" s="50">
        <v>3363092</v>
      </c>
      <c r="H13" s="37">
        <f>F13+G13</f>
        <v>8538646</v>
      </c>
      <c r="I13" s="50"/>
      <c r="J13" s="37">
        <f>H13+I13</f>
        <v>8538646</v>
      </c>
      <c r="K13" s="50"/>
      <c r="L13" s="37">
        <f>J13+K13</f>
        <v>8538646</v>
      </c>
      <c r="M13" s="50"/>
      <c r="N13" s="37">
        <f>L13+M13</f>
        <v>8538646</v>
      </c>
      <c r="O13" s="50"/>
      <c r="P13" s="37">
        <f>N13+O13</f>
        <v>8538646</v>
      </c>
      <c r="Q13" s="50"/>
      <c r="R13" s="37">
        <f>P13+Q13</f>
        <v>8538646</v>
      </c>
      <c r="S13" s="50"/>
      <c r="T13" s="37">
        <f>R13+S13</f>
        <v>8538646</v>
      </c>
      <c r="U13" s="50"/>
      <c r="V13" s="37">
        <f>T13+U13</f>
        <v>8538646</v>
      </c>
      <c r="W13" s="50"/>
      <c r="X13" s="37">
        <f>V13+W13</f>
        <v>8538646</v>
      </c>
      <c r="Y13" s="50"/>
      <c r="Z13" s="37">
        <f>X13+Y13</f>
        <v>8538646</v>
      </c>
    </row>
    <row r="14" spans="1:27" ht="30" customHeight="1" x14ac:dyDescent="0.3">
      <c r="A14" s="52"/>
      <c r="B14" s="53"/>
      <c r="C14" s="59"/>
      <c r="D14" s="25">
        <v>2497906</v>
      </c>
      <c r="E14" s="25">
        <v>2415136</v>
      </c>
      <c r="F14" s="26">
        <f>D14+E14</f>
        <v>4913042</v>
      </c>
      <c r="G14" s="25">
        <v>3241168</v>
      </c>
      <c r="H14" s="26">
        <f>F14+G14</f>
        <v>8154210</v>
      </c>
      <c r="I14" s="25">
        <v>3074563</v>
      </c>
      <c r="J14" s="26">
        <f>H14+I14</f>
        <v>11228773</v>
      </c>
      <c r="K14" s="25">
        <v>2654070</v>
      </c>
      <c r="L14" s="26">
        <f>J14+K14</f>
        <v>13882843</v>
      </c>
      <c r="M14" s="25">
        <v>2760682</v>
      </c>
      <c r="N14" s="26">
        <f>L14+M14</f>
        <v>16643525</v>
      </c>
      <c r="O14" s="25">
        <v>2924863</v>
      </c>
      <c r="P14" s="26">
        <f>N14+O14</f>
        <v>19568388</v>
      </c>
      <c r="Q14" s="25">
        <v>2847473</v>
      </c>
      <c r="R14" s="26">
        <f>P14+Q14</f>
        <v>22415861</v>
      </c>
      <c r="S14" s="25">
        <v>2883455</v>
      </c>
      <c r="T14" s="26">
        <f>R14+S14</f>
        <v>25299316</v>
      </c>
      <c r="U14" s="25">
        <v>3910699</v>
      </c>
      <c r="V14" s="26">
        <f>T14+U14</f>
        <v>29210015</v>
      </c>
      <c r="W14" s="25">
        <v>3087914</v>
      </c>
      <c r="X14" s="26">
        <f>V14+W14</f>
        <v>32297929</v>
      </c>
      <c r="Y14" s="25">
        <v>2669506</v>
      </c>
      <c r="Z14" s="26">
        <f>X14+Y14</f>
        <v>34967435</v>
      </c>
    </row>
    <row r="15" spans="1:27" s="35" customFormat="1" ht="30" customHeight="1" x14ac:dyDescent="0.3">
      <c r="A15" s="52"/>
      <c r="B15" s="60"/>
      <c r="C15" s="61"/>
      <c r="D15" s="62">
        <f t="shared" ref="D15:Z15" si="7">D13/D14</f>
        <v>0.96523087738289592</v>
      </c>
      <c r="E15" s="62">
        <f t="shared" si="7"/>
        <v>1.1446552078226651</v>
      </c>
      <c r="F15" s="63">
        <f t="shared" si="7"/>
        <v>1.0534316620944824</v>
      </c>
      <c r="G15" s="64">
        <f t="shared" si="7"/>
        <v>1.0376173033918636</v>
      </c>
      <c r="H15" s="63">
        <f t="shared" si="7"/>
        <v>1.0471457075547479</v>
      </c>
      <c r="I15" s="62">
        <f t="shared" si="7"/>
        <v>0</v>
      </c>
      <c r="J15" s="63">
        <f t="shared" si="7"/>
        <v>0.7604255602994201</v>
      </c>
      <c r="K15" s="62">
        <f t="shared" si="7"/>
        <v>0</v>
      </c>
      <c r="L15" s="63">
        <f t="shared" si="7"/>
        <v>0.61505024583221179</v>
      </c>
      <c r="M15" s="62">
        <f t="shared" si="7"/>
        <v>0</v>
      </c>
      <c r="N15" s="63">
        <f t="shared" si="7"/>
        <v>0.51303110368747007</v>
      </c>
      <c r="O15" s="64">
        <f t="shared" si="7"/>
        <v>0</v>
      </c>
      <c r="P15" s="63">
        <f t="shared" si="7"/>
        <v>0.43634897263893174</v>
      </c>
      <c r="Q15" s="64">
        <f t="shared" si="7"/>
        <v>0</v>
      </c>
      <c r="R15" s="63">
        <f t="shared" si="7"/>
        <v>0.38091983172094079</v>
      </c>
      <c r="S15" s="64">
        <f t="shared" si="7"/>
        <v>0</v>
      </c>
      <c r="T15" s="63">
        <f t="shared" si="7"/>
        <v>0.33750501396954763</v>
      </c>
      <c r="U15" s="62">
        <f t="shared" si="7"/>
        <v>0</v>
      </c>
      <c r="V15" s="63">
        <f t="shared" si="7"/>
        <v>0.29231912410863192</v>
      </c>
      <c r="W15" s="62">
        <f t="shared" si="7"/>
        <v>0</v>
      </c>
      <c r="X15" s="63">
        <f t="shared" si="7"/>
        <v>0.26437131619182147</v>
      </c>
      <c r="Y15" s="62">
        <f t="shared" si="7"/>
        <v>0</v>
      </c>
      <c r="Z15" s="63">
        <f t="shared" si="7"/>
        <v>0.24418851425619295</v>
      </c>
      <c r="AA15" s="46"/>
    </row>
    <row r="16" spans="1:27" ht="30" customHeight="1" x14ac:dyDescent="0.3">
      <c r="A16" s="52"/>
      <c r="B16" s="65" t="s">
        <v>26</v>
      </c>
      <c r="C16" s="49" t="s">
        <v>24</v>
      </c>
      <c r="D16" s="66">
        <v>98</v>
      </c>
      <c r="E16" s="66">
        <v>98</v>
      </c>
      <c r="F16" s="37">
        <f>D16+E16</f>
        <v>196</v>
      </c>
      <c r="G16" s="66">
        <v>101</v>
      </c>
      <c r="H16" s="19">
        <f>F16+G16</f>
        <v>297</v>
      </c>
      <c r="I16" s="66"/>
      <c r="J16" s="19">
        <f>H16+I16</f>
        <v>297</v>
      </c>
      <c r="K16" s="66"/>
      <c r="L16" s="19">
        <f>J16+K16</f>
        <v>297</v>
      </c>
      <c r="M16" s="66"/>
      <c r="N16" s="19">
        <f>L16+M16</f>
        <v>297</v>
      </c>
      <c r="O16" s="66"/>
      <c r="P16" s="19">
        <f>N16+O16</f>
        <v>297</v>
      </c>
      <c r="Q16" s="66"/>
      <c r="R16" s="19">
        <f>P16+Q16</f>
        <v>297</v>
      </c>
      <c r="S16" s="66"/>
      <c r="T16" s="19">
        <f>R16+S16</f>
        <v>297</v>
      </c>
      <c r="U16" s="66"/>
      <c r="V16" s="19">
        <f>T16+U16</f>
        <v>297</v>
      </c>
      <c r="W16" s="66"/>
      <c r="X16" s="19">
        <f>V16+W16</f>
        <v>297</v>
      </c>
      <c r="Y16" s="66"/>
      <c r="Z16" s="19">
        <f>X16+Y16</f>
        <v>297</v>
      </c>
    </row>
    <row r="17" spans="1:28" ht="30" customHeight="1" x14ac:dyDescent="0.3">
      <c r="A17" s="52"/>
      <c r="B17" s="67"/>
      <c r="C17" s="49"/>
      <c r="D17" s="25">
        <v>100</v>
      </c>
      <c r="E17" s="25">
        <v>103</v>
      </c>
      <c r="F17" s="26">
        <f>D17+E17</f>
        <v>203</v>
      </c>
      <c r="G17" s="25">
        <v>117</v>
      </c>
      <c r="H17" s="26">
        <f>F17+G17</f>
        <v>320</v>
      </c>
      <c r="I17" s="25">
        <v>108</v>
      </c>
      <c r="J17" s="26">
        <f>H17+I17</f>
        <v>428</v>
      </c>
      <c r="K17" s="25">
        <v>112</v>
      </c>
      <c r="L17" s="26">
        <f>J17+K17</f>
        <v>540</v>
      </c>
      <c r="M17" s="25">
        <v>110</v>
      </c>
      <c r="N17" s="26">
        <f>L17+M17</f>
        <v>650</v>
      </c>
      <c r="O17" s="25">
        <v>112</v>
      </c>
      <c r="P17" s="26">
        <f>N17+O17</f>
        <v>762</v>
      </c>
      <c r="Q17" s="25">
        <v>101</v>
      </c>
      <c r="R17" s="26">
        <f>P17+Q17</f>
        <v>863</v>
      </c>
      <c r="S17" s="25">
        <v>113</v>
      </c>
      <c r="T17" s="26">
        <f>R17+S17</f>
        <v>976</v>
      </c>
      <c r="U17" s="25">
        <v>112</v>
      </c>
      <c r="V17" s="26">
        <f>T17+U17</f>
        <v>1088</v>
      </c>
      <c r="W17" s="25">
        <v>107</v>
      </c>
      <c r="X17" s="26">
        <f>V17+W17</f>
        <v>1195</v>
      </c>
      <c r="Y17" s="25">
        <v>105</v>
      </c>
      <c r="Z17" s="26">
        <f>X17+Y17</f>
        <v>1300</v>
      </c>
    </row>
    <row r="18" spans="1:28" s="35" customFormat="1" ht="30" customHeight="1" x14ac:dyDescent="0.3">
      <c r="A18" s="52"/>
      <c r="B18" s="67"/>
      <c r="C18" s="56"/>
      <c r="D18" s="34">
        <f t="shared" ref="D18:Z18" si="8">D16/D17</f>
        <v>0.98</v>
      </c>
      <c r="E18" s="34">
        <f t="shared" si="8"/>
        <v>0.95145631067961167</v>
      </c>
      <c r="F18" s="31">
        <f t="shared" si="8"/>
        <v>0.96551724137931039</v>
      </c>
      <c r="G18" s="57">
        <f t="shared" si="8"/>
        <v>0.86324786324786329</v>
      </c>
      <c r="H18" s="31">
        <f t="shared" si="8"/>
        <v>0.92812499999999998</v>
      </c>
      <c r="I18" s="34">
        <f t="shared" si="8"/>
        <v>0</v>
      </c>
      <c r="J18" s="31">
        <f t="shared" si="8"/>
        <v>0.69392523364485981</v>
      </c>
      <c r="K18" s="34">
        <f t="shared" si="8"/>
        <v>0</v>
      </c>
      <c r="L18" s="31">
        <f t="shared" si="8"/>
        <v>0.55000000000000004</v>
      </c>
      <c r="M18" s="34">
        <f t="shared" si="8"/>
        <v>0</v>
      </c>
      <c r="N18" s="31">
        <f t="shared" si="8"/>
        <v>0.45692307692307693</v>
      </c>
      <c r="O18" s="57">
        <f t="shared" si="8"/>
        <v>0</v>
      </c>
      <c r="P18" s="31">
        <f t="shared" si="8"/>
        <v>0.38976377952755903</v>
      </c>
      <c r="Q18" s="57">
        <f t="shared" si="8"/>
        <v>0</v>
      </c>
      <c r="R18" s="31">
        <f t="shared" si="8"/>
        <v>0.34414831981460026</v>
      </c>
      <c r="S18" s="57">
        <f t="shared" si="8"/>
        <v>0</v>
      </c>
      <c r="T18" s="31">
        <f t="shared" si="8"/>
        <v>0.30430327868852458</v>
      </c>
      <c r="U18" s="34">
        <f t="shared" si="8"/>
        <v>0</v>
      </c>
      <c r="V18" s="31">
        <f t="shared" si="8"/>
        <v>0.27297794117647056</v>
      </c>
      <c r="W18" s="34">
        <f t="shared" si="8"/>
        <v>0</v>
      </c>
      <c r="X18" s="31">
        <f t="shared" si="8"/>
        <v>0.24853556485355649</v>
      </c>
      <c r="Y18" s="34">
        <f t="shared" si="8"/>
        <v>0</v>
      </c>
      <c r="Z18" s="31">
        <f t="shared" si="8"/>
        <v>0.22846153846153847</v>
      </c>
      <c r="AA18" s="46"/>
    </row>
    <row r="19" spans="1:28" ht="30" customHeight="1" x14ac:dyDescent="0.3">
      <c r="A19" s="52"/>
      <c r="B19" s="67"/>
      <c r="C19" s="58" t="s">
        <v>25</v>
      </c>
      <c r="D19" s="68">
        <v>1850522</v>
      </c>
      <c r="E19" s="50">
        <v>2042916</v>
      </c>
      <c r="F19" s="37">
        <f>D19+E19</f>
        <v>3893438</v>
      </c>
      <c r="G19" s="50">
        <v>1954242</v>
      </c>
      <c r="H19" s="69">
        <f>F19+G19</f>
        <v>5847680</v>
      </c>
      <c r="I19" s="70"/>
      <c r="J19" s="37">
        <f>H19+I19</f>
        <v>5847680</v>
      </c>
      <c r="K19" s="50"/>
      <c r="L19" s="37">
        <f>J19+K19</f>
        <v>5847680</v>
      </c>
      <c r="M19" s="50"/>
      <c r="N19" s="37">
        <f>L19+M19</f>
        <v>5847680</v>
      </c>
      <c r="O19" s="50"/>
      <c r="P19" s="37">
        <f>N19+O19</f>
        <v>5847680</v>
      </c>
      <c r="Q19" s="50"/>
      <c r="R19" s="37">
        <f>P19+Q19</f>
        <v>5847680</v>
      </c>
      <c r="S19" s="50"/>
      <c r="T19" s="37">
        <f>R19+S19</f>
        <v>5847680</v>
      </c>
      <c r="U19" s="50"/>
      <c r="V19" s="37">
        <f>T19+U19</f>
        <v>5847680</v>
      </c>
      <c r="W19" s="50"/>
      <c r="X19" s="37">
        <f>V19+W19</f>
        <v>5847680</v>
      </c>
      <c r="Y19" s="50"/>
      <c r="Z19" s="37">
        <f>X19+Y19</f>
        <v>5847680</v>
      </c>
    </row>
    <row r="20" spans="1:28" ht="30" customHeight="1" x14ac:dyDescent="0.3">
      <c r="A20" s="52"/>
      <c r="B20" s="67"/>
      <c r="C20" s="59"/>
      <c r="D20" s="25">
        <v>1841170</v>
      </c>
      <c r="E20" s="25">
        <v>1876509</v>
      </c>
      <c r="F20" s="26">
        <f>D20+E20</f>
        <v>3717679</v>
      </c>
      <c r="G20" s="25">
        <v>2211856</v>
      </c>
      <c r="H20" s="26">
        <f>F20+G20</f>
        <v>5929535</v>
      </c>
      <c r="I20" s="25">
        <v>1922333</v>
      </c>
      <c r="J20" s="26">
        <f>H20+I20</f>
        <v>7851868</v>
      </c>
      <c r="K20" s="25">
        <v>1976783</v>
      </c>
      <c r="L20" s="26">
        <f>J20+K20</f>
        <v>9828651</v>
      </c>
      <c r="M20" s="25">
        <v>1905392</v>
      </c>
      <c r="N20" s="26">
        <f>L20+M20</f>
        <v>11734043</v>
      </c>
      <c r="O20" s="25">
        <v>2099562</v>
      </c>
      <c r="P20" s="26">
        <f>N20+O20</f>
        <v>13833605</v>
      </c>
      <c r="Q20" s="25">
        <v>1856647</v>
      </c>
      <c r="R20" s="26">
        <f>P20+Q20</f>
        <v>15690252</v>
      </c>
      <c r="S20" s="25">
        <v>2159248</v>
      </c>
      <c r="T20" s="26">
        <f>R20+S20</f>
        <v>17849500</v>
      </c>
      <c r="U20" s="25">
        <v>2330907</v>
      </c>
      <c r="V20" s="26">
        <f>T20+U20</f>
        <v>20180407</v>
      </c>
      <c r="W20" s="25">
        <v>2089854</v>
      </c>
      <c r="X20" s="26">
        <f>V20+W20</f>
        <v>22270261</v>
      </c>
      <c r="Y20" s="25">
        <v>2066483</v>
      </c>
      <c r="Z20" s="26">
        <f>X20+Y20</f>
        <v>24336744</v>
      </c>
    </row>
    <row r="21" spans="1:28" s="35" customFormat="1" ht="30" customHeight="1" x14ac:dyDescent="0.3">
      <c r="A21" s="52"/>
      <c r="B21" s="67"/>
      <c r="C21" s="61"/>
      <c r="D21" s="62">
        <f t="shared" ref="D21:Z21" si="9">D19/D20</f>
        <v>1.0050793788732164</v>
      </c>
      <c r="E21" s="62">
        <f t="shared" si="9"/>
        <v>1.0886790311157581</v>
      </c>
      <c r="F21" s="63">
        <f t="shared" si="9"/>
        <v>1.0472765400132718</v>
      </c>
      <c r="G21" s="64">
        <f t="shared" si="9"/>
        <v>0.88353039257528521</v>
      </c>
      <c r="H21" s="63">
        <f t="shared" si="9"/>
        <v>0.98619537619729036</v>
      </c>
      <c r="I21" s="62">
        <f t="shared" si="9"/>
        <v>0</v>
      </c>
      <c r="J21" s="63">
        <f t="shared" si="9"/>
        <v>0.74475016645720482</v>
      </c>
      <c r="K21" s="62">
        <f t="shared" si="9"/>
        <v>0</v>
      </c>
      <c r="L21" s="63">
        <f t="shared" si="9"/>
        <v>0.59496262508456144</v>
      </c>
      <c r="M21" s="62">
        <f t="shared" si="9"/>
        <v>0</v>
      </c>
      <c r="N21" s="63">
        <f t="shared" si="9"/>
        <v>0.49835167640002681</v>
      </c>
      <c r="O21" s="62">
        <f t="shared" si="9"/>
        <v>0</v>
      </c>
      <c r="P21" s="63">
        <f t="shared" si="9"/>
        <v>0.42271555389936316</v>
      </c>
      <c r="Q21" s="64">
        <f t="shared" si="9"/>
        <v>0</v>
      </c>
      <c r="R21" s="63">
        <f t="shared" si="9"/>
        <v>0.37269509756758529</v>
      </c>
      <c r="S21" s="64">
        <f t="shared" si="9"/>
        <v>0</v>
      </c>
      <c r="T21" s="63">
        <f t="shared" si="9"/>
        <v>0.32761029720720469</v>
      </c>
      <c r="U21" s="62">
        <f t="shared" si="9"/>
        <v>0</v>
      </c>
      <c r="V21" s="63">
        <f t="shared" si="9"/>
        <v>0.28977017163231644</v>
      </c>
      <c r="W21" s="62">
        <f t="shared" si="9"/>
        <v>0</v>
      </c>
      <c r="X21" s="63">
        <f t="shared" si="9"/>
        <v>0.26257797337893796</v>
      </c>
      <c r="Y21" s="62">
        <f t="shared" si="9"/>
        <v>0</v>
      </c>
      <c r="Z21" s="63">
        <f t="shared" si="9"/>
        <v>0.24028193746870988</v>
      </c>
      <c r="AA21" s="46"/>
    </row>
    <row r="22" spans="1:28" ht="30" customHeight="1" x14ac:dyDescent="0.3">
      <c r="A22" s="52"/>
      <c r="B22" s="65" t="s">
        <v>27</v>
      </c>
      <c r="C22" s="49" t="s">
        <v>24</v>
      </c>
      <c r="D22" s="66">
        <v>2</v>
      </c>
      <c r="E22" s="66">
        <v>2</v>
      </c>
      <c r="F22" s="19">
        <f>D22+E22</f>
        <v>4</v>
      </c>
      <c r="G22" s="66">
        <v>2</v>
      </c>
      <c r="H22" s="19">
        <f>F22+G22</f>
        <v>6</v>
      </c>
      <c r="I22" s="66"/>
      <c r="J22" s="19">
        <f>H22+I22</f>
        <v>6</v>
      </c>
      <c r="K22" s="66"/>
      <c r="L22" s="19">
        <f>J22+K22</f>
        <v>6</v>
      </c>
      <c r="M22" s="66"/>
      <c r="N22" s="19">
        <f>L22+M22</f>
        <v>6</v>
      </c>
      <c r="O22" s="66"/>
      <c r="P22" s="19">
        <f>N22+O22</f>
        <v>6</v>
      </c>
      <c r="Q22" s="66"/>
      <c r="R22" s="19">
        <f>P22+Q22</f>
        <v>6</v>
      </c>
      <c r="S22" s="66"/>
      <c r="T22" s="19">
        <f>R22+S22</f>
        <v>6</v>
      </c>
      <c r="U22" s="66"/>
      <c r="V22" s="19">
        <f>T22+U22</f>
        <v>6</v>
      </c>
      <c r="W22" s="66"/>
      <c r="X22" s="19">
        <f>V22+W22</f>
        <v>6</v>
      </c>
      <c r="Y22" s="66"/>
      <c r="Z22" s="19">
        <f>X22+Y22</f>
        <v>6</v>
      </c>
    </row>
    <row r="23" spans="1:28" ht="30" customHeight="1" x14ac:dyDescent="0.3">
      <c r="A23" s="52"/>
      <c r="B23" s="67"/>
      <c r="C23" s="49"/>
      <c r="D23" s="25">
        <v>5</v>
      </c>
      <c r="E23" s="25">
        <v>1</v>
      </c>
      <c r="F23" s="26">
        <f>D23+E23</f>
        <v>6</v>
      </c>
      <c r="G23" s="25">
        <v>4</v>
      </c>
      <c r="H23" s="26">
        <f>F23+G23</f>
        <v>10</v>
      </c>
      <c r="I23" s="25">
        <v>3</v>
      </c>
      <c r="J23" s="26">
        <f>H23+I23</f>
        <v>13</v>
      </c>
      <c r="K23" s="25">
        <v>5</v>
      </c>
      <c r="L23" s="26">
        <f>J23+K23</f>
        <v>18</v>
      </c>
      <c r="M23" s="25">
        <v>3</v>
      </c>
      <c r="N23" s="26">
        <f>L23+M23</f>
        <v>21</v>
      </c>
      <c r="O23" s="25">
        <v>3</v>
      </c>
      <c r="P23" s="26">
        <f>N23+O23</f>
        <v>24</v>
      </c>
      <c r="Q23" s="25">
        <v>3</v>
      </c>
      <c r="R23" s="26">
        <f>P23+Q23</f>
        <v>27</v>
      </c>
      <c r="S23" s="25">
        <v>3</v>
      </c>
      <c r="T23" s="26">
        <f>R23+S23</f>
        <v>30</v>
      </c>
      <c r="U23" s="25">
        <v>3</v>
      </c>
      <c r="V23" s="26">
        <f>T23+U23</f>
        <v>33</v>
      </c>
      <c r="W23" s="25">
        <v>4</v>
      </c>
      <c r="X23" s="26">
        <f>V23+W23</f>
        <v>37</v>
      </c>
      <c r="Y23" s="25">
        <v>2</v>
      </c>
      <c r="Z23" s="26">
        <f>X23+Y23</f>
        <v>39</v>
      </c>
    </row>
    <row r="24" spans="1:28" s="35" customFormat="1" ht="30" customHeight="1" x14ac:dyDescent="0.3">
      <c r="A24" s="52"/>
      <c r="B24" s="67"/>
      <c r="C24" s="56"/>
      <c r="D24" s="34">
        <f t="shared" ref="D24:Z24" si="10">D22/D23</f>
        <v>0.4</v>
      </c>
      <c r="E24" s="34">
        <f t="shared" si="10"/>
        <v>2</v>
      </c>
      <c r="F24" s="31">
        <f t="shared" si="10"/>
        <v>0.66666666666666663</v>
      </c>
      <c r="G24" s="57">
        <f t="shared" si="10"/>
        <v>0.5</v>
      </c>
      <c r="H24" s="31">
        <f t="shared" si="10"/>
        <v>0.6</v>
      </c>
      <c r="I24" s="34">
        <f t="shared" si="10"/>
        <v>0</v>
      </c>
      <c r="J24" s="31">
        <f t="shared" si="10"/>
        <v>0.46153846153846156</v>
      </c>
      <c r="K24" s="34">
        <f t="shared" si="10"/>
        <v>0</v>
      </c>
      <c r="L24" s="31">
        <f t="shared" si="10"/>
        <v>0.33333333333333331</v>
      </c>
      <c r="M24" s="34">
        <f t="shared" si="10"/>
        <v>0</v>
      </c>
      <c r="N24" s="31">
        <f t="shared" si="10"/>
        <v>0.2857142857142857</v>
      </c>
      <c r="O24" s="34">
        <f t="shared" si="10"/>
        <v>0</v>
      </c>
      <c r="P24" s="31">
        <f t="shared" si="10"/>
        <v>0.25</v>
      </c>
      <c r="Q24" s="57">
        <f t="shared" si="10"/>
        <v>0</v>
      </c>
      <c r="R24" s="31">
        <f t="shared" si="10"/>
        <v>0.22222222222222221</v>
      </c>
      <c r="S24" s="57">
        <f t="shared" si="10"/>
        <v>0</v>
      </c>
      <c r="T24" s="31">
        <f t="shared" si="10"/>
        <v>0.2</v>
      </c>
      <c r="U24" s="34">
        <f t="shared" si="10"/>
        <v>0</v>
      </c>
      <c r="V24" s="31">
        <f t="shared" si="10"/>
        <v>0.18181818181818182</v>
      </c>
      <c r="W24" s="34">
        <f t="shared" si="10"/>
        <v>0</v>
      </c>
      <c r="X24" s="31">
        <f t="shared" si="10"/>
        <v>0.16216216216216217</v>
      </c>
      <c r="Y24" s="34">
        <f t="shared" si="10"/>
        <v>0</v>
      </c>
      <c r="Z24" s="31">
        <f t="shared" si="10"/>
        <v>0.15384615384615385</v>
      </c>
      <c r="AA24" s="46"/>
    </row>
    <row r="25" spans="1:28" ht="30" customHeight="1" x14ac:dyDescent="0.3">
      <c r="A25" s="52"/>
      <c r="B25" s="67"/>
      <c r="C25" s="58" t="s">
        <v>25</v>
      </c>
      <c r="D25" s="50">
        <v>65102</v>
      </c>
      <c r="E25" s="50">
        <v>65102</v>
      </c>
      <c r="F25" s="37">
        <f>D25+E25</f>
        <v>130204</v>
      </c>
      <c r="G25" s="50">
        <v>65102</v>
      </c>
      <c r="H25" s="37">
        <f>F25+G25</f>
        <v>195306</v>
      </c>
      <c r="I25" s="50"/>
      <c r="J25" s="37">
        <f>H25+I25</f>
        <v>195306</v>
      </c>
      <c r="K25" s="50"/>
      <c r="L25" s="37">
        <f>J25+K25</f>
        <v>195306</v>
      </c>
      <c r="M25" s="50"/>
      <c r="N25" s="37">
        <f>L25+M25</f>
        <v>195306</v>
      </c>
      <c r="O25" s="50"/>
      <c r="P25" s="37">
        <f>N25+O25</f>
        <v>195306</v>
      </c>
      <c r="Q25" s="50"/>
      <c r="R25" s="37">
        <f>P25+Q25</f>
        <v>195306</v>
      </c>
      <c r="S25" s="50"/>
      <c r="T25" s="37">
        <f>R25+S25</f>
        <v>195306</v>
      </c>
      <c r="U25" s="50"/>
      <c r="V25" s="37">
        <f>T25+U25</f>
        <v>195306</v>
      </c>
      <c r="W25" s="50"/>
      <c r="X25" s="37">
        <f>V25+W25</f>
        <v>195306</v>
      </c>
      <c r="Y25" s="50"/>
      <c r="Z25" s="37">
        <f>X25+Y25</f>
        <v>195306</v>
      </c>
    </row>
    <row r="26" spans="1:28" ht="30" customHeight="1" x14ac:dyDescent="0.3">
      <c r="A26" s="52"/>
      <c r="B26" s="67"/>
      <c r="C26" s="59"/>
      <c r="D26" s="25">
        <v>157040</v>
      </c>
      <c r="E26" s="25">
        <v>32551</v>
      </c>
      <c r="F26" s="26">
        <f>D26+E26</f>
        <v>189591</v>
      </c>
      <c r="G26" s="25">
        <v>124489</v>
      </c>
      <c r="H26" s="26">
        <f>F26+G26</f>
        <v>314080</v>
      </c>
      <c r="I26" s="25">
        <v>91938</v>
      </c>
      <c r="J26" s="26">
        <f>H26+I26</f>
        <v>406018</v>
      </c>
      <c r="K26" s="25">
        <v>157040</v>
      </c>
      <c r="L26" s="26">
        <f>J26+K26</f>
        <v>563058</v>
      </c>
      <c r="M26" s="25">
        <v>97653</v>
      </c>
      <c r="N26" s="26">
        <f>L26+M26</f>
        <v>660711</v>
      </c>
      <c r="O26" s="25">
        <v>91938</v>
      </c>
      <c r="P26" s="26">
        <f>N26+O26</f>
        <v>752649</v>
      </c>
      <c r="Q26" s="25">
        <v>91938</v>
      </c>
      <c r="R26" s="26">
        <f>P26+Q26</f>
        <v>844587</v>
      </c>
      <c r="S26" s="25">
        <v>97653</v>
      </c>
      <c r="T26" s="26">
        <f>R26+S26</f>
        <v>942240</v>
      </c>
      <c r="U26" s="25">
        <v>91938</v>
      </c>
      <c r="V26" s="26">
        <f>T26+U26</f>
        <v>1034178</v>
      </c>
      <c r="W26" s="25">
        <v>124489</v>
      </c>
      <c r="X26" s="26">
        <f>V26+W26</f>
        <v>1158667</v>
      </c>
      <c r="Y26" s="25">
        <v>65102</v>
      </c>
      <c r="Z26" s="26">
        <f>X26+Y26</f>
        <v>1223769</v>
      </c>
      <c r="AB26" s="71"/>
    </row>
    <row r="27" spans="1:28" s="35" customFormat="1" ht="30" customHeight="1" x14ac:dyDescent="0.3">
      <c r="A27" s="72"/>
      <c r="B27" s="73"/>
      <c r="C27" s="61"/>
      <c r="D27" s="62">
        <f t="shared" ref="D27:Z27" si="11">D25/D26</f>
        <v>0.41455680081507895</v>
      </c>
      <c r="E27" s="62">
        <f t="shared" si="11"/>
        <v>2</v>
      </c>
      <c r="F27" s="63">
        <f t="shared" si="11"/>
        <v>0.68676255729438629</v>
      </c>
      <c r="G27" s="64">
        <f t="shared" si="11"/>
        <v>0.52295383527861894</v>
      </c>
      <c r="H27" s="63">
        <f t="shared" si="11"/>
        <v>0.62183520122261848</v>
      </c>
      <c r="I27" s="62">
        <f t="shared" si="11"/>
        <v>0</v>
      </c>
      <c r="J27" s="63">
        <f t="shared" si="11"/>
        <v>0.48102793472210592</v>
      </c>
      <c r="K27" s="62">
        <f t="shared" si="11"/>
        <v>0</v>
      </c>
      <c r="L27" s="63">
        <f t="shared" si="11"/>
        <v>0.34686657502424262</v>
      </c>
      <c r="M27" s="62">
        <f t="shared" si="11"/>
        <v>0</v>
      </c>
      <c r="N27" s="63">
        <f t="shared" si="11"/>
        <v>0.29559974027978952</v>
      </c>
      <c r="O27" s="62">
        <f t="shared" si="11"/>
        <v>0</v>
      </c>
      <c r="P27" s="63">
        <f t="shared" si="11"/>
        <v>0.25949147610639223</v>
      </c>
      <c r="Q27" s="64">
        <f t="shared" si="11"/>
        <v>0</v>
      </c>
      <c r="R27" s="63">
        <f t="shared" si="11"/>
        <v>0.23124438334949507</v>
      </c>
      <c r="S27" s="62">
        <f t="shared" si="11"/>
        <v>0</v>
      </c>
      <c r="T27" s="63">
        <f t="shared" si="11"/>
        <v>0.20727840040753948</v>
      </c>
      <c r="U27" s="62">
        <f t="shared" si="11"/>
        <v>0</v>
      </c>
      <c r="V27" s="63">
        <f t="shared" si="11"/>
        <v>0.18885143563293746</v>
      </c>
      <c r="W27" s="62">
        <f t="shared" si="11"/>
        <v>0</v>
      </c>
      <c r="X27" s="63">
        <f t="shared" si="11"/>
        <v>0.16856094115047723</v>
      </c>
      <c r="Y27" s="62">
        <f t="shared" si="11"/>
        <v>0</v>
      </c>
      <c r="Z27" s="63">
        <f t="shared" si="11"/>
        <v>0.15959384491681028</v>
      </c>
      <c r="AA27" s="46"/>
    </row>
    <row r="28" spans="1:28" ht="30" customHeight="1" x14ac:dyDescent="0.3">
      <c r="A28" s="74" t="s">
        <v>28</v>
      </c>
      <c r="B28" s="53" t="s">
        <v>29</v>
      </c>
      <c r="C28" s="49" t="s">
        <v>24</v>
      </c>
      <c r="D28" s="66">
        <v>407</v>
      </c>
      <c r="E28" s="66">
        <v>507</v>
      </c>
      <c r="F28" s="19">
        <f>D28+E28</f>
        <v>914</v>
      </c>
      <c r="G28" s="66">
        <v>457</v>
      </c>
      <c r="H28" s="19">
        <f>F28+G28</f>
        <v>1371</v>
      </c>
      <c r="I28" s="66"/>
      <c r="J28" s="19">
        <f>H28+I28</f>
        <v>1371</v>
      </c>
      <c r="K28" s="66"/>
      <c r="L28" s="19">
        <f>J28+K28</f>
        <v>1371</v>
      </c>
      <c r="M28" s="66"/>
      <c r="N28" s="19">
        <f>L28+M28</f>
        <v>1371</v>
      </c>
      <c r="O28" s="66"/>
      <c r="P28" s="19">
        <f>N28+O28</f>
        <v>1371</v>
      </c>
      <c r="Q28" s="66"/>
      <c r="R28" s="19">
        <f>P28+Q28</f>
        <v>1371</v>
      </c>
      <c r="S28" s="66"/>
      <c r="T28" s="19">
        <f>R28+S28</f>
        <v>1371</v>
      </c>
      <c r="U28" s="66"/>
      <c r="V28" s="19">
        <f>T28+U28</f>
        <v>1371</v>
      </c>
      <c r="W28" s="66"/>
      <c r="X28" s="19">
        <f>V28+W28</f>
        <v>1371</v>
      </c>
      <c r="Y28" s="66"/>
      <c r="Z28" s="19">
        <f>X28+Y28</f>
        <v>1371</v>
      </c>
    </row>
    <row r="29" spans="1:28" ht="30" customHeight="1" x14ac:dyDescent="0.3">
      <c r="A29" s="75"/>
      <c r="B29" s="53"/>
      <c r="C29" s="49"/>
      <c r="D29" s="25">
        <v>445</v>
      </c>
      <c r="E29" s="25">
        <v>497</v>
      </c>
      <c r="F29" s="26">
        <f>D29+E29</f>
        <v>942</v>
      </c>
      <c r="G29" s="25">
        <v>541</v>
      </c>
      <c r="H29" s="26">
        <f>F29+G29</f>
        <v>1483</v>
      </c>
      <c r="I29" s="25">
        <v>461</v>
      </c>
      <c r="J29" s="26">
        <f>H29+I29</f>
        <v>1944</v>
      </c>
      <c r="K29" s="25">
        <v>515</v>
      </c>
      <c r="L29" s="26">
        <f>J29+K29</f>
        <v>2459</v>
      </c>
      <c r="M29" s="25">
        <v>479</v>
      </c>
      <c r="N29" s="26">
        <f>L29+M29</f>
        <v>2938</v>
      </c>
      <c r="O29" s="25">
        <v>503</v>
      </c>
      <c r="P29" s="26">
        <f>N29+O29</f>
        <v>3441</v>
      </c>
      <c r="Q29" s="25">
        <v>477</v>
      </c>
      <c r="R29" s="26">
        <f>P29+Q29</f>
        <v>3918</v>
      </c>
      <c r="S29" s="25">
        <v>496</v>
      </c>
      <c r="T29" s="26">
        <f>R29+S29</f>
        <v>4414</v>
      </c>
      <c r="U29" s="25">
        <v>498</v>
      </c>
      <c r="V29" s="26">
        <f>T29+U29</f>
        <v>4912</v>
      </c>
      <c r="W29" s="25">
        <v>452</v>
      </c>
      <c r="X29" s="26">
        <f>V29+W29</f>
        <v>5364</v>
      </c>
      <c r="Y29" s="25">
        <v>463</v>
      </c>
      <c r="Z29" s="26">
        <f>X29+Y29</f>
        <v>5827</v>
      </c>
    </row>
    <row r="30" spans="1:28" s="35" customFormat="1" ht="30" customHeight="1" x14ac:dyDescent="0.3">
      <c r="A30" s="75"/>
      <c r="B30" s="53"/>
      <c r="C30" s="56"/>
      <c r="D30" s="34">
        <f t="shared" ref="D30:Z30" si="12">D28/D29</f>
        <v>0.91460674157303368</v>
      </c>
      <c r="E30" s="34">
        <f t="shared" si="12"/>
        <v>1.0201207243460764</v>
      </c>
      <c r="F30" s="31">
        <f t="shared" si="12"/>
        <v>0.97027600849256901</v>
      </c>
      <c r="G30" s="57">
        <f t="shared" si="12"/>
        <v>0.84473197781885401</v>
      </c>
      <c r="H30" s="31">
        <f t="shared" si="12"/>
        <v>0.92447741065407962</v>
      </c>
      <c r="I30" s="34">
        <f t="shared" si="12"/>
        <v>0</v>
      </c>
      <c r="J30" s="31">
        <f t="shared" si="12"/>
        <v>0.70524691358024694</v>
      </c>
      <c r="K30" s="34">
        <f t="shared" si="12"/>
        <v>0</v>
      </c>
      <c r="L30" s="31">
        <f t="shared" si="12"/>
        <v>0.557543716958113</v>
      </c>
      <c r="M30" s="34">
        <f t="shared" si="12"/>
        <v>0</v>
      </c>
      <c r="N30" s="31">
        <f t="shared" si="12"/>
        <v>0.46664397549353304</v>
      </c>
      <c r="O30" s="34">
        <f t="shared" si="12"/>
        <v>0</v>
      </c>
      <c r="P30" s="31">
        <f t="shared" si="12"/>
        <v>0.39843068875326942</v>
      </c>
      <c r="Q30" s="57">
        <f t="shared" si="12"/>
        <v>0</v>
      </c>
      <c r="R30" s="31">
        <f t="shared" si="12"/>
        <v>0.34992343032159268</v>
      </c>
      <c r="S30" s="34">
        <f t="shared" si="12"/>
        <v>0</v>
      </c>
      <c r="T30" s="31">
        <f t="shared" si="12"/>
        <v>0.31060262800181243</v>
      </c>
      <c r="U30" s="34">
        <f t="shared" si="12"/>
        <v>0</v>
      </c>
      <c r="V30" s="31">
        <f t="shared" si="12"/>
        <v>0.27911237785016285</v>
      </c>
      <c r="W30" s="34">
        <f t="shared" si="12"/>
        <v>0</v>
      </c>
      <c r="X30" s="31">
        <f t="shared" si="12"/>
        <v>0.25559284116331094</v>
      </c>
      <c r="Y30" s="57">
        <f t="shared" si="12"/>
        <v>0</v>
      </c>
      <c r="Z30" s="31">
        <f t="shared" si="12"/>
        <v>0.23528402265316631</v>
      </c>
      <c r="AA30" s="46"/>
    </row>
    <row r="31" spans="1:28" ht="30" customHeight="1" x14ac:dyDescent="0.3">
      <c r="A31" s="75"/>
      <c r="B31" s="53"/>
      <c r="C31" s="58" t="s">
        <v>25</v>
      </c>
      <c r="D31" s="50">
        <v>789818</v>
      </c>
      <c r="E31" s="50">
        <v>890323</v>
      </c>
      <c r="F31" s="37">
        <f>D31+E31</f>
        <v>1680141</v>
      </c>
      <c r="G31" s="50">
        <v>930167</v>
      </c>
      <c r="H31" s="37">
        <f>F31+G31</f>
        <v>2610308</v>
      </c>
      <c r="I31" s="50"/>
      <c r="J31" s="37">
        <f>H31+I31</f>
        <v>2610308</v>
      </c>
      <c r="K31" s="50"/>
      <c r="L31" s="37">
        <f>J31+K31</f>
        <v>2610308</v>
      </c>
      <c r="M31" s="50"/>
      <c r="N31" s="37">
        <f>L31+M31</f>
        <v>2610308</v>
      </c>
      <c r="O31" s="50"/>
      <c r="P31" s="37">
        <f>N31+O31</f>
        <v>2610308</v>
      </c>
      <c r="Q31" s="50"/>
      <c r="R31" s="37">
        <f>P31+Q31</f>
        <v>2610308</v>
      </c>
      <c r="S31" s="50"/>
      <c r="T31" s="37">
        <f>R31+S31</f>
        <v>2610308</v>
      </c>
      <c r="U31" s="50"/>
      <c r="V31" s="37">
        <f>T31+U31</f>
        <v>2610308</v>
      </c>
      <c r="W31" s="50"/>
      <c r="X31" s="37">
        <f>V31+W31</f>
        <v>2610308</v>
      </c>
      <c r="Y31" s="50"/>
      <c r="Z31" s="37">
        <f>X31+Y31</f>
        <v>2610308</v>
      </c>
    </row>
    <row r="32" spans="1:28" ht="30" customHeight="1" x14ac:dyDescent="0.3">
      <c r="A32" s="75"/>
      <c r="B32" s="53"/>
      <c r="C32" s="59"/>
      <c r="D32" s="25">
        <v>752782</v>
      </c>
      <c r="E32" s="25">
        <v>840321</v>
      </c>
      <c r="F32" s="26">
        <f>D32+E32</f>
        <v>1593103</v>
      </c>
      <c r="G32" s="25">
        <v>940021</v>
      </c>
      <c r="H32" s="26">
        <f>F32+G32</f>
        <v>2533124</v>
      </c>
      <c r="I32" s="25">
        <v>866610</v>
      </c>
      <c r="J32" s="26">
        <f>H32+I32</f>
        <v>3399734</v>
      </c>
      <c r="K32" s="25">
        <v>948747</v>
      </c>
      <c r="L32" s="26">
        <f>J32+K32</f>
        <v>4348481</v>
      </c>
      <c r="M32" s="25">
        <v>895748</v>
      </c>
      <c r="N32" s="26">
        <f>L32+M32</f>
        <v>5244229</v>
      </c>
      <c r="O32" s="25">
        <v>874352</v>
      </c>
      <c r="P32" s="26">
        <f>N32+O32</f>
        <v>6118581</v>
      </c>
      <c r="Q32" s="25">
        <v>860370</v>
      </c>
      <c r="R32" s="26">
        <f>P32+Q32</f>
        <v>6978951</v>
      </c>
      <c r="S32" s="25">
        <v>980510</v>
      </c>
      <c r="T32" s="26">
        <f>R32+S32</f>
        <v>7959461</v>
      </c>
      <c r="U32" s="25">
        <v>928935</v>
      </c>
      <c r="V32" s="26">
        <f>T32+U32</f>
        <v>8888396</v>
      </c>
      <c r="W32" s="25">
        <v>1007483</v>
      </c>
      <c r="X32" s="26">
        <f>V32+W32</f>
        <v>9895879</v>
      </c>
      <c r="Y32" s="25">
        <v>865138</v>
      </c>
      <c r="Z32" s="26">
        <f>X32+Y32</f>
        <v>10761017</v>
      </c>
    </row>
    <row r="33" spans="1:27" s="35" customFormat="1" ht="30" customHeight="1" x14ac:dyDescent="0.3">
      <c r="A33" s="75"/>
      <c r="B33" s="60"/>
      <c r="C33" s="61"/>
      <c r="D33" s="62">
        <f t="shared" ref="D33:Z33" si="13">D31/D32</f>
        <v>1.0491988384419393</v>
      </c>
      <c r="E33" s="62">
        <f t="shared" si="13"/>
        <v>1.0595034516571644</v>
      </c>
      <c r="F33" s="63">
        <f t="shared" si="13"/>
        <v>1.0546342577975185</v>
      </c>
      <c r="G33" s="64">
        <f t="shared" si="13"/>
        <v>0.98951725546556935</v>
      </c>
      <c r="H33" s="63">
        <f t="shared" si="13"/>
        <v>1.0304698861958594</v>
      </c>
      <c r="I33" s="62">
        <f t="shared" si="13"/>
        <v>0</v>
      </c>
      <c r="J33" s="63">
        <f t="shared" si="13"/>
        <v>0.76779771593895285</v>
      </c>
      <c r="K33" s="62">
        <f t="shared" si="13"/>
        <v>0</v>
      </c>
      <c r="L33" s="63">
        <f t="shared" si="13"/>
        <v>0.6002804197603715</v>
      </c>
      <c r="M33" s="62">
        <f t="shared" si="13"/>
        <v>0</v>
      </c>
      <c r="N33" s="63">
        <f t="shared" si="13"/>
        <v>0.49774866810736146</v>
      </c>
      <c r="O33" s="62">
        <f t="shared" si="13"/>
        <v>0</v>
      </c>
      <c r="P33" s="63">
        <f t="shared" si="13"/>
        <v>0.42661983227810502</v>
      </c>
      <c r="Q33" s="62">
        <f t="shared" si="13"/>
        <v>0</v>
      </c>
      <c r="R33" s="63">
        <f t="shared" si="13"/>
        <v>0.37402583855367377</v>
      </c>
      <c r="S33" s="62">
        <f t="shared" si="13"/>
        <v>0</v>
      </c>
      <c r="T33" s="63">
        <f t="shared" si="13"/>
        <v>0.32795034739161355</v>
      </c>
      <c r="U33" s="62">
        <f t="shared" si="13"/>
        <v>0</v>
      </c>
      <c r="V33" s="63">
        <f t="shared" si="13"/>
        <v>0.29367593433055861</v>
      </c>
      <c r="W33" s="62">
        <f t="shared" si="13"/>
        <v>0</v>
      </c>
      <c r="X33" s="63">
        <f t="shared" si="13"/>
        <v>0.26377727536886819</v>
      </c>
      <c r="Y33" s="62">
        <f t="shared" si="13"/>
        <v>0</v>
      </c>
      <c r="Z33" s="63">
        <f t="shared" si="13"/>
        <v>0.24257075330333555</v>
      </c>
      <c r="AA33" s="46"/>
    </row>
    <row r="34" spans="1:27" ht="30" customHeight="1" x14ac:dyDescent="0.3">
      <c r="A34" s="76"/>
      <c r="B34" s="65" t="s">
        <v>30</v>
      </c>
      <c r="C34" s="49" t="s">
        <v>24</v>
      </c>
      <c r="D34" s="66">
        <v>50</v>
      </c>
      <c r="E34" s="66">
        <v>109</v>
      </c>
      <c r="F34" s="19">
        <f>D34+E34</f>
        <v>159</v>
      </c>
      <c r="G34" s="66">
        <v>51</v>
      </c>
      <c r="H34" s="19">
        <f>F34+G34</f>
        <v>210</v>
      </c>
      <c r="I34" s="66"/>
      <c r="J34" s="19">
        <f>H34+I34</f>
        <v>210</v>
      </c>
      <c r="K34" s="66"/>
      <c r="L34" s="19">
        <f>J34+K34</f>
        <v>210</v>
      </c>
      <c r="M34" s="66"/>
      <c r="N34" s="19">
        <f>L34+M34</f>
        <v>210</v>
      </c>
      <c r="O34" s="66"/>
      <c r="P34" s="19">
        <f>N34+O34</f>
        <v>210</v>
      </c>
      <c r="Q34" s="66"/>
      <c r="R34" s="19">
        <f>P34+Q34</f>
        <v>210</v>
      </c>
      <c r="S34" s="66"/>
      <c r="T34" s="19">
        <f>R34+S34</f>
        <v>210</v>
      </c>
      <c r="U34" s="66"/>
      <c r="V34" s="19">
        <f>T34+U34</f>
        <v>210</v>
      </c>
      <c r="W34" s="66"/>
      <c r="X34" s="19">
        <f>V34+W34</f>
        <v>210</v>
      </c>
      <c r="Y34" s="66"/>
      <c r="Z34" s="19">
        <f>X34+Y34</f>
        <v>210</v>
      </c>
    </row>
    <row r="35" spans="1:27" ht="30" customHeight="1" x14ac:dyDescent="0.3">
      <c r="A35" s="76"/>
      <c r="B35" s="67"/>
      <c r="C35" s="49"/>
      <c r="D35" s="25">
        <v>41</v>
      </c>
      <c r="E35" s="25">
        <v>94</v>
      </c>
      <c r="F35" s="26">
        <f>D35+E35</f>
        <v>135</v>
      </c>
      <c r="G35" s="25">
        <v>103</v>
      </c>
      <c r="H35" s="26">
        <f>F35+G35</f>
        <v>238</v>
      </c>
      <c r="I35" s="25">
        <v>82</v>
      </c>
      <c r="J35" s="26">
        <f>H35+I35</f>
        <v>320</v>
      </c>
      <c r="K35" s="25">
        <v>120</v>
      </c>
      <c r="L35" s="26">
        <f>J35+K35</f>
        <v>440</v>
      </c>
      <c r="M35" s="25">
        <v>100</v>
      </c>
      <c r="N35" s="26">
        <f>L35+M35</f>
        <v>540</v>
      </c>
      <c r="O35" s="25">
        <v>113</v>
      </c>
      <c r="P35" s="26">
        <f>N35+O35</f>
        <v>653</v>
      </c>
      <c r="Q35" s="25">
        <v>104</v>
      </c>
      <c r="R35" s="26">
        <f>P35+Q35</f>
        <v>757</v>
      </c>
      <c r="S35" s="25">
        <v>107</v>
      </c>
      <c r="T35" s="26">
        <f>R35+S35</f>
        <v>864</v>
      </c>
      <c r="U35" s="25">
        <v>113</v>
      </c>
      <c r="V35" s="26">
        <f>T35+U35</f>
        <v>977</v>
      </c>
      <c r="W35" s="25">
        <v>92</v>
      </c>
      <c r="X35" s="26">
        <f>V35+W35</f>
        <v>1069</v>
      </c>
      <c r="Y35" s="25">
        <v>101</v>
      </c>
      <c r="Z35" s="26">
        <f>X35+Y35</f>
        <v>1170</v>
      </c>
    </row>
    <row r="36" spans="1:27" s="35" customFormat="1" ht="30" customHeight="1" x14ac:dyDescent="0.3">
      <c r="A36" s="76"/>
      <c r="B36" s="67"/>
      <c r="C36" s="56"/>
      <c r="D36" s="34">
        <f t="shared" ref="D36:Z36" si="14">D34/D35</f>
        <v>1.2195121951219512</v>
      </c>
      <c r="E36" s="34">
        <f t="shared" si="14"/>
        <v>1.1595744680851063</v>
      </c>
      <c r="F36" s="31">
        <f t="shared" si="14"/>
        <v>1.1777777777777778</v>
      </c>
      <c r="G36" s="57">
        <f t="shared" si="14"/>
        <v>0.49514563106796117</v>
      </c>
      <c r="H36" s="31">
        <f t="shared" si="14"/>
        <v>0.88235294117647056</v>
      </c>
      <c r="I36" s="34">
        <f t="shared" si="14"/>
        <v>0</v>
      </c>
      <c r="J36" s="31">
        <f t="shared" si="14"/>
        <v>0.65625</v>
      </c>
      <c r="K36" s="34">
        <f>K34/K35</f>
        <v>0</v>
      </c>
      <c r="L36" s="31">
        <f t="shared" si="14"/>
        <v>0.47727272727272729</v>
      </c>
      <c r="M36" s="34">
        <f>M34/M35</f>
        <v>0</v>
      </c>
      <c r="N36" s="31">
        <f t="shared" si="14"/>
        <v>0.3888888888888889</v>
      </c>
      <c r="O36" s="34">
        <f t="shared" si="14"/>
        <v>0</v>
      </c>
      <c r="P36" s="31">
        <f t="shared" si="14"/>
        <v>0.32159264931087289</v>
      </c>
      <c r="Q36" s="34">
        <f t="shared" si="14"/>
        <v>0</v>
      </c>
      <c r="R36" s="31">
        <f t="shared" si="14"/>
        <v>0.27741083223249668</v>
      </c>
      <c r="S36" s="34">
        <f t="shared" si="14"/>
        <v>0</v>
      </c>
      <c r="T36" s="31">
        <f t="shared" si="14"/>
        <v>0.24305555555555555</v>
      </c>
      <c r="U36" s="34">
        <f t="shared" si="14"/>
        <v>0</v>
      </c>
      <c r="V36" s="31">
        <f t="shared" si="14"/>
        <v>0.21494370522006143</v>
      </c>
      <c r="W36" s="34">
        <f t="shared" si="14"/>
        <v>0</v>
      </c>
      <c r="X36" s="31">
        <f t="shared" si="14"/>
        <v>0.19644527595884004</v>
      </c>
      <c r="Y36" s="34">
        <f t="shared" si="14"/>
        <v>0</v>
      </c>
      <c r="Z36" s="31">
        <f t="shared" si="14"/>
        <v>0.17948717948717949</v>
      </c>
      <c r="AA36" s="46"/>
    </row>
    <row r="37" spans="1:27" ht="30" customHeight="1" x14ac:dyDescent="0.3">
      <c r="A37" s="76"/>
      <c r="B37" s="67"/>
      <c r="C37" s="58" t="s">
        <v>25</v>
      </c>
      <c r="D37" s="50">
        <v>77700</v>
      </c>
      <c r="E37" s="50">
        <v>169386</v>
      </c>
      <c r="F37" s="37">
        <f>D37+E37</f>
        <v>247086</v>
      </c>
      <c r="G37" s="50">
        <v>79254</v>
      </c>
      <c r="H37" s="37">
        <f>F37+G37</f>
        <v>326340</v>
      </c>
      <c r="I37" s="50"/>
      <c r="J37" s="37">
        <f>H37+I37</f>
        <v>326340</v>
      </c>
      <c r="K37" s="50"/>
      <c r="L37" s="37">
        <f>J37+K37</f>
        <v>326340</v>
      </c>
      <c r="M37" s="50"/>
      <c r="N37" s="37">
        <f>L37+M37</f>
        <v>326340</v>
      </c>
      <c r="O37" s="50"/>
      <c r="P37" s="37">
        <f>N37+O37</f>
        <v>326340</v>
      </c>
      <c r="Q37" s="50"/>
      <c r="R37" s="37">
        <f>P37+Q37</f>
        <v>326340</v>
      </c>
      <c r="S37" s="50"/>
      <c r="T37" s="37">
        <f>R37+S37</f>
        <v>326340</v>
      </c>
      <c r="U37" s="50"/>
      <c r="V37" s="37">
        <f>T37+U37</f>
        <v>326340</v>
      </c>
      <c r="W37" s="50"/>
      <c r="X37" s="37">
        <f>V37+W37</f>
        <v>326340</v>
      </c>
      <c r="Y37" s="50"/>
      <c r="Z37" s="37">
        <f>X37+Y37</f>
        <v>326340</v>
      </c>
    </row>
    <row r="38" spans="1:27" ht="30" customHeight="1" x14ac:dyDescent="0.3">
      <c r="A38" s="76"/>
      <c r="B38" s="67"/>
      <c r="C38" s="59"/>
      <c r="D38" s="54">
        <v>63714</v>
      </c>
      <c r="E38" s="54">
        <v>146076</v>
      </c>
      <c r="F38" s="26">
        <f>D38+E38</f>
        <v>209790</v>
      </c>
      <c r="G38" s="54">
        <v>160062</v>
      </c>
      <c r="H38" s="26">
        <f>F38+G38</f>
        <v>369852</v>
      </c>
      <c r="I38" s="54">
        <v>127428</v>
      </c>
      <c r="J38" s="26">
        <f>H38+I38</f>
        <v>497280</v>
      </c>
      <c r="K38" s="54">
        <v>186480</v>
      </c>
      <c r="L38" s="26">
        <f>J38+K38</f>
        <v>683760</v>
      </c>
      <c r="M38" s="25">
        <v>155400</v>
      </c>
      <c r="N38" s="26">
        <f>L38+M38</f>
        <v>839160</v>
      </c>
      <c r="O38" s="54">
        <v>175602</v>
      </c>
      <c r="P38" s="26">
        <f>N38+O38</f>
        <v>1014762</v>
      </c>
      <c r="Q38" s="25">
        <v>161616</v>
      </c>
      <c r="R38" s="26">
        <f>P38+Q38</f>
        <v>1176378</v>
      </c>
      <c r="S38" s="54">
        <v>166278</v>
      </c>
      <c r="T38" s="26">
        <f>R38+S38</f>
        <v>1342656</v>
      </c>
      <c r="U38" s="54">
        <v>175602</v>
      </c>
      <c r="V38" s="26">
        <f>T38+U38</f>
        <v>1518258</v>
      </c>
      <c r="W38" s="25">
        <v>142968</v>
      </c>
      <c r="X38" s="26">
        <f>V38+W38</f>
        <v>1661226</v>
      </c>
      <c r="Y38" s="54">
        <v>156954</v>
      </c>
      <c r="Z38" s="26">
        <f>X38+Y38</f>
        <v>1818180</v>
      </c>
    </row>
    <row r="39" spans="1:27" s="35" customFormat="1" ht="30" customHeight="1" x14ac:dyDescent="0.3">
      <c r="A39" s="77"/>
      <c r="B39" s="73"/>
      <c r="C39" s="61"/>
      <c r="D39" s="62">
        <f t="shared" ref="D39:Z39" si="15">D37/D38</f>
        <v>1.2195121951219512</v>
      </c>
      <c r="E39" s="62">
        <f t="shared" si="15"/>
        <v>1.1595744680851063</v>
      </c>
      <c r="F39" s="63">
        <f t="shared" si="15"/>
        <v>1.1777777777777778</v>
      </c>
      <c r="G39" s="64">
        <f t="shared" si="15"/>
        <v>0.49514563106796117</v>
      </c>
      <c r="H39" s="63">
        <f t="shared" si="15"/>
        <v>0.88235294117647056</v>
      </c>
      <c r="I39" s="62">
        <f t="shared" si="15"/>
        <v>0</v>
      </c>
      <c r="J39" s="63">
        <f t="shared" si="15"/>
        <v>0.65625</v>
      </c>
      <c r="K39" s="62">
        <f>K37/K38</f>
        <v>0</v>
      </c>
      <c r="L39" s="63">
        <f t="shared" si="15"/>
        <v>0.47727272727272729</v>
      </c>
      <c r="M39" s="62">
        <f>M37/M38</f>
        <v>0</v>
      </c>
      <c r="N39" s="63">
        <f t="shared" si="15"/>
        <v>0.3888888888888889</v>
      </c>
      <c r="O39" s="62">
        <f t="shared" si="15"/>
        <v>0</v>
      </c>
      <c r="P39" s="63">
        <f t="shared" si="15"/>
        <v>0.32159264931087289</v>
      </c>
      <c r="Q39" s="62">
        <f t="shared" si="15"/>
        <v>0</v>
      </c>
      <c r="R39" s="63">
        <f t="shared" si="15"/>
        <v>0.27741083223249668</v>
      </c>
      <c r="S39" s="62">
        <f t="shared" si="15"/>
        <v>0</v>
      </c>
      <c r="T39" s="63">
        <f t="shared" si="15"/>
        <v>0.24305555555555555</v>
      </c>
      <c r="U39" s="62">
        <f t="shared" si="15"/>
        <v>0</v>
      </c>
      <c r="V39" s="63">
        <f t="shared" si="15"/>
        <v>0.21494370522006143</v>
      </c>
      <c r="W39" s="62">
        <f t="shared" si="15"/>
        <v>0</v>
      </c>
      <c r="X39" s="63">
        <f t="shared" si="15"/>
        <v>0.19644527595884004</v>
      </c>
      <c r="Y39" s="62">
        <f t="shared" si="15"/>
        <v>0</v>
      </c>
      <c r="Z39" s="63">
        <f t="shared" si="15"/>
        <v>0.17948717948717949</v>
      </c>
      <c r="AA39" s="46"/>
    </row>
    <row r="41" spans="1:27" ht="18.75" x14ac:dyDescent="0.3">
      <c r="B41" s="78"/>
      <c r="C41" s="78"/>
      <c r="E41" s="80"/>
      <c r="F41" s="80"/>
    </row>
    <row r="42" spans="1:27" ht="18.75" x14ac:dyDescent="0.3">
      <c r="B42" s="78"/>
      <c r="C42" s="78"/>
      <c r="D42" s="82"/>
      <c r="E42" s="82"/>
      <c r="F42" s="82"/>
      <c r="G42" s="82"/>
      <c r="H42" s="82"/>
    </row>
    <row r="43" spans="1:27" ht="18.75" x14ac:dyDescent="0.3">
      <c r="B43" s="78"/>
      <c r="C43" s="78"/>
      <c r="D43" s="80"/>
      <c r="E43" s="80"/>
      <c r="F43" s="80"/>
      <c r="G43" s="79"/>
      <c r="I43" s="83"/>
    </row>
    <row r="44" spans="1:27" ht="18.75" x14ac:dyDescent="0.3">
      <c r="B44" s="78"/>
      <c r="C44" s="78"/>
      <c r="D44" s="80"/>
      <c r="E44" s="80"/>
      <c r="F44" s="80"/>
      <c r="G44" s="84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A1:Z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3"/>
  <printOptions horizontalCentered="1" verticalCentered="1"/>
  <pageMargins left="0" right="0" top="0.39370078740157483" bottom="0.39370078740157483" header="0" footer="0"/>
  <pageSetup paperSize="8" scale="6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 of Vessels 2024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2024-04-24T00:26:15Z</dcterms:created>
  <dcterms:modified xsi:type="dcterms:W3CDTF">2024-04-24T00:26:38Z</dcterms:modified>
</cp:coreProperties>
</file>